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sprk-my.sharepoint.com/personal/dace_sprk_gov_lv/Documents/Desktop/"/>
    </mc:Choice>
  </mc:AlternateContent>
  <xr:revisionPtr revIDLastSave="0" documentId="8_{12729FA9-F27D-46C9-AFC3-DC5CC7939393}" xr6:coauthVersionLast="47" xr6:coauthVersionMax="47" xr10:uidLastSave="{00000000-0000-0000-0000-000000000000}"/>
  <bookViews>
    <workbookView xWindow="-108" yWindow="-108" windowWidth="23256" windowHeight="13896" xr2:uid="{89094A07-BE0A-4DBC-A30D-E21EE5EB8889}"/>
  </bookViews>
  <sheets>
    <sheet name="Elektr._cenas_progn._apraksts" sheetId="9" r:id="rId1"/>
    <sheet name="Elektr_cenas_prognoze" sheetId="8" r:id="rId2"/>
    <sheet name="Piemērs_prognozei" sheetId="10" r:id="rId3"/>
  </sheets>
  <definedNames>
    <definedName name="nordpool" localSheetId="0">'Elektr._cenas_progn._apraksts'!$D$9</definedName>
    <definedName name="nordpoo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2" i="10" l="1"/>
  <c r="E22" i="10"/>
  <c r="D22" i="10"/>
  <c r="F43" i="10"/>
  <c r="F42" i="10"/>
  <c r="F41" i="10"/>
  <c r="F40" i="10"/>
  <c r="F39" i="10"/>
  <c r="F38" i="10"/>
  <c r="F44" i="10" s="1"/>
  <c r="C20" i="10"/>
  <c r="C25" i="10" s="1"/>
  <c r="F18" i="10" l="1"/>
  <c r="F20" i="10" s="1"/>
  <c r="F25" i="10" s="1"/>
  <c r="E18" i="10"/>
  <c r="E20" i="10" s="1"/>
  <c r="E25" i="10" s="1"/>
  <c r="H32" i="10" s="1"/>
  <c r="D18" i="10"/>
  <c r="D20" i="10" s="1"/>
  <c r="D25" i="10" s="1"/>
  <c r="H30" i="10" l="1"/>
  <c r="H31" i="10"/>
  <c r="F42" i="8" l="1"/>
  <c r="F41" i="8"/>
  <c r="F40" i="8"/>
  <c r="F39" i="8"/>
  <c r="F38" i="8"/>
  <c r="F43" i="8" l="1"/>
  <c r="F44" i="8" s="1"/>
  <c r="C20" i="8" l="1"/>
  <c r="C25" i="8" s="1"/>
  <c r="D20" i="8"/>
  <c r="D25" i="8" s="1"/>
  <c r="E20" i="8"/>
  <c r="E25" i="8" s="1"/>
  <c r="F20" i="8"/>
  <c r="F25" i="8" s="1"/>
  <c r="H32" i="8" l="1"/>
  <c r="H30" i="8" l="1"/>
  <c r="H31" i="8"/>
</calcChain>
</file>

<file path=xl/sharedStrings.xml><?xml version="1.0" encoding="utf-8"?>
<sst xmlns="http://schemas.openxmlformats.org/spreadsheetml/2006/main" count="304" uniqueCount="109">
  <si>
    <t>Secība</t>
  </si>
  <si>
    <t xml:space="preserve">Ekrānšāviņš </t>
  </si>
  <si>
    <t>Elektroniskā saite</t>
  </si>
  <si>
    <r>
      <t>Starpsumma</t>
    </r>
    <r>
      <rPr>
        <sz val="12"/>
        <color theme="1"/>
        <rFont val="Calibri"/>
        <family val="2"/>
        <charset val="186"/>
        <scheme val="minor"/>
      </rPr>
      <t xml:space="preserve"> (biržas cena bez tirgotāja uzcenojuma)</t>
    </r>
  </si>
  <si>
    <r>
      <t xml:space="preserve">Sagaidāmā cena </t>
    </r>
    <r>
      <rPr>
        <sz val="12"/>
        <color theme="1"/>
        <rFont val="Calibri"/>
        <family val="2"/>
        <charset val="186"/>
        <scheme val="minor"/>
      </rPr>
      <t>(aplēse)</t>
    </r>
  </si>
  <si>
    <t>Formulas</t>
  </si>
  <si>
    <t>izmantota aplēse par pilniem ceturkšņiem (nav aizpildītas kolonnas C un D)</t>
  </si>
  <si>
    <t>izmantota aplēse ar diviem mēnešiem (kolonnas C un D abas aizpildītas)</t>
  </si>
  <si>
    <t>izmantota aplēse ar vienu mēnesi (aizpildīta viena no kolonnām C un D)</t>
  </si>
  <si>
    <t>Latvija (LV)</t>
  </si>
  <si>
    <t>Somija (FI)</t>
  </si>
  <si>
    <t>Starpība</t>
  </si>
  <si>
    <t>Vid. Starpība (FIN-LV delta)</t>
  </si>
  <si>
    <t>Mēneši</t>
  </si>
  <si>
    <t>Elektroenerģijas biržas cenas aplēse tarifu projektam:</t>
  </si>
  <si>
    <t>Aplēsei izmantoto mēnešu / ceturkšņu nosaukumi</t>
  </si>
  <si>
    <t>Darbs aprēķinu lapā!</t>
  </si>
  <si>
    <t>Elektroenerģijas tirgotāja uzcenojums</t>
  </si>
  <si>
    <t>FIN-LV iepriekšējo mēnešu
Spot cenas starpība (pieejamie dati tarifu projekta / pašnoteikto tarifu aprēķina sagatavošanas brīdī)</t>
  </si>
  <si>
    <t>Elektroenerģijas nodoklis*</t>
  </si>
  <si>
    <t>Balansēšana un uzcenojums*</t>
  </si>
  <si>
    <r>
      <rPr>
        <b/>
        <i/>
        <u/>
        <sz val="11"/>
        <color rgb="FF57257D"/>
        <rFont val="Calibri"/>
        <family val="2"/>
        <charset val="186"/>
        <scheme val="minor"/>
      </rPr>
      <t>Piezīme</t>
    </r>
    <r>
      <rPr>
        <b/>
        <i/>
        <sz val="11"/>
        <color rgb="FF57257D"/>
        <rFont val="Calibri"/>
        <family val="2"/>
        <charset val="186"/>
        <scheme val="minor"/>
      </rPr>
      <t>:</t>
    </r>
    <r>
      <rPr>
        <i/>
        <sz val="11"/>
        <color rgb="FF57257D"/>
        <rFont val="Calibri"/>
        <family val="2"/>
        <charset val="186"/>
        <scheme val="minor"/>
      </rPr>
      <t xml:space="preserve"> aplēsi sāk gatavot, sākot ar mēnesi, kurā plānota tarifu projekta stāšanās spēkā:
* Ja tarifi stājas spēkā ar konkrēta ceturkšņa 1.mēnesi, kolonnas C un D netiek aizpildītas. 
* Ja tarifu stāšanās spēkā nesakrīt ar kalendāro ceturksni, pēc nepieciešamības aizpildāmas arī C un D kolonnas:
      * ja tarifi stājas spēkā divus mēnešus pirms jauna ceturkšņa sākuma, aizpilda abas (C un D) kolonnas;
       *  ja tarifi stājas spēkā vienu mēnesi pirms jauna ceturkšņa sākuma, aizpilda tikai vienu (C vai D) kolonnu.</t>
    </r>
  </si>
  <si>
    <t>EUR/MWh</t>
  </si>
  <si>
    <t>FIN-LV  delta iepriekšējos  mēnešos (max 6 mēn.)</t>
  </si>
  <si>
    <t>https://data.nordpoolgroup.com/auction/day-ahead/prices?deliveryDate=latest&amp;currency=EUR&amp;aggregation=Monthly&amp;deliveryAreas=LV,AT,FI</t>
  </si>
  <si>
    <t>2025.</t>
  </si>
  <si>
    <t>novembris</t>
  </si>
  <si>
    <t>decembris</t>
  </si>
  <si>
    <t>2026.</t>
  </si>
  <si>
    <t>janvāris</t>
  </si>
  <si>
    <t>februāris</t>
  </si>
  <si>
    <t>Jan</t>
  </si>
  <si>
    <t>Feb</t>
  </si>
  <si>
    <t>Mar</t>
  </si>
  <si>
    <t>Apr</t>
  </si>
  <si>
    <t>Aug</t>
  </si>
  <si>
    <t>Sep</t>
  </si>
  <si>
    <t>Nov</t>
  </si>
  <si>
    <t>Dec</t>
  </si>
  <si>
    <t>Jūn</t>
  </si>
  <si>
    <t>Jūl</t>
  </si>
  <si>
    <t>Okt</t>
  </si>
  <si>
    <t>Q1</t>
  </si>
  <si>
    <t>Q2</t>
  </si>
  <si>
    <t>Q3</t>
  </si>
  <si>
    <t>Q4</t>
  </si>
  <si>
    <t>Mai</t>
  </si>
  <si>
    <t>jaun Jan</t>
  </si>
  <si>
    <t>Q1 jaun</t>
  </si>
  <si>
    <t>Q2 jaun</t>
  </si>
  <si>
    <t>Mēnesis</t>
  </si>
  <si>
    <t>Q - ceturksnis</t>
  </si>
  <si>
    <t>Q4-26</t>
  </si>
  <si>
    <t>marts</t>
  </si>
  <si>
    <t>___-26</t>
  </si>
  <si>
    <t>https://www.eex.com/en/market-data/market-data-hub</t>
  </si>
  <si>
    <t>aprīlis</t>
  </si>
  <si>
    <t>Q1-27</t>
  </si>
  <si>
    <t>Komersants norāda atbilstoši aktuālajam līgumam, Regulators vispārējai aplēsei izmanto vidējo no G 28</t>
  </si>
  <si>
    <t>Tarifs stāsies spēkā</t>
  </si>
  <si>
    <t xml:space="preserve">Aplēsei izmantojamie mēnešu un kvartālu dati atkarībā no plānotā tarifu spēkā stāšanās mēneša </t>
  </si>
  <si>
    <t>Saite datu ieguvei:</t>
  </si>
  <si>
    <t>FIN-LV deltas pēdējos 6 mēnešos aprēķins atbilstoši aprakstam</t>
  </si>
  <si>
    <r>
      <t>Izveido</t>
    </r>
    <r>
      <rPr>
        <b/>
        <i/>
        <sz val="11"/>
        <rFont val="Arial"/>
        <family val="2"/>
        <charset val="186"/>
      </rPr>
      <t xml:space="preserve"> sasaisti ar  C34</t>
    </r>
    <r>
      <rPr>
        <i/>
        <sz val="11"/>
        <rFont val="Arial"/>
        <family val="2"/>
        <charset val="186"/>
      </rPr>
      <t xml:space="preserve"> šūnu tajās kolonnās, kuras tiek aizpildītas</t>
    </r>
  </si>
  <si>
    <r>
      <t xml:space="preserve">(H kolonnā jāizvēlas </t>
    </r>
    <r>
      <rPr>
        <b/>
        <u/>
        <sz val="14"/>
        <color rgb="FFFF0000"/>
        <rFont val="Arial"/>
        <family val="2"/>
      </rPr>
      <t>viens</t>
    </r>
    <r>
      <rPr>
        <b/>
        <sz val="14"/>
        <color rgb="FFFF0000"/>
        <rFont val="Arial"/>
        <family val="2"/>
      </rPr>
      <t xml:space="preserve"> atbilstošais scenārijs</t>
    </r>
    <r>
      <rPr>
        <sz val="14"/>
        <color rgb="FFFF0000"/>
        <rFont val="Arial"/>
        <family val="2"/>
      </rPr>
      <t>)</t>
    </r>
  </si>
  <si>
    <t>Beidzoties kārtējam mēnesim, FIN-LV aprēķins jāpapildina ar papildu mēneša datiem 43. rindā (sākumā esošie mēnešu dati jāpārkopē vienu rindu augstāk, tostarp 38. rindā bijušos datus aizvietojot ar tiem, kuri pirms tam atradās 39. rindā). Jānodrošina tas, ka aprēķinā ir ietverti tikai 6 iepriekšējo mēnešu dati.</t>
  </si>
  <si>
    <t>Aplēsei izmantojamie Euronext biržas dati</t>
  </si>
  <si>
    <r>
      <rPr>
        <i/>
        <u/>
        <sz val="12"/>
        <color theme="1"/>
        <rFont val="Calibri"/>
        <family val="2"/>
        <charset val="186"/>
        <scheme val="minor"/>
      </rPr>
      <t xml:space="preserve">Piemērs: </t>
    </r>
    <r>
      <rPr>
        <i/>
        <sz val="12"/>
        <color theme="1"/>
        <rFont val="Calibri"/>
        <family val="2"/>
        <charset val="186"/>
        <scheme val="minor"/>
      </rPr>
      <t>EEX Finnish Power Base Month Future - Sept2026</t>
    </r>
  </si>
  <si>
    <r>
      <rPr>
        <i/>
        <u/>
        <sz val="12"/>
        <color theme="1"/>
        <rFont val="Calibri"/>
        <family val="2"/>
        <charset val="186"/>
        <scheme val="minor"/>
      </rPr>
      <t>Piemērs:</t>
    </r>
    <r>
      <rPr>
        <i/>
        <sz val="12"/>
        <color theme="1"/>
        <rFont val="Calibri"/>
        <family val="2"/>
        <charset val="186"/>
        <scheme val="minor"/>
      </rPr>
      <t xml:space="preserve"> EEX Finnish Power Base Quarter Future - 2026-03</t>
    </r>
  </si>
  <si>
    <r>
      <rPr>
        <i/>
        <u/>
        <sz val="12"/>
        <color theme="1"/>
        <rFont val="Calibri"/>
        <family val="2"/>
        <charset val="186"/>
        <scheme val="minor"/>
      </rPr>
      <t xml:space="preserve">Piemērs: </t>
    </r>
    <r>
      <rPr>
        <i/>
        <sz val="12"/>
        <color theme="1"/>
        <rFont val="Calibri"/>
        <family val="2"/>
        <charset val="186"/>
        <scheme val="minor"/>
      </rPr>
      <t>EEX Finnish Power Base Quarter Future - 2026-04</t>
    </r>
  </si>
  <si>
    <t>Formulas (dati par iepriekšējo mēnesi pirms aprēķinu veikšanas mēneša)</t>
  </si>
  <si>
    <t>Mēneša dati</t>
  </si>
  <si>
    <t>Piemērs:</t>
  </si>
  <si>
    <t>Līgumos pamatā jau ietverts tirgotāja uzcenojumā (tādā gadījumā šajā rindā atsevišķi nav jānorāda)</t>
  </si>
  <si>
    <t xml:space="preserve">Piemērs: </t>
  </si>
  <si>
    <r>
      <t>Aprēķinu tabula</t>
    </r>
    <r>
      <rPr>
        <i/>
        <sz val="14"/>
        <color theme="4"/>
        <rFont val="Arial"/>
        <family val="2"/>
        <charset val="186"/>
      </rPr>
      <t xml:space="preserve"> (aprēķinu veikšanai tabulā aizpilda baltās šūnas)</t>
    </r>
  </si>
  <si>
    <t>Ceturkšņa dati</t>
  </si>
  <si>
    <t>Aplēses veikšanas datums:</t>
  </si>
  <si>
    <t>Euronext biržas dati 26.05.2026. veiktai aplēsei</t>
  </si>
  <si>
    <t>Ievada mēneša datus no Euronext biržas tīmekļvietnes</t>
  </si>
  <si>
    <t>Ievada ceturkšņa datus no Euronext biržas tīmekļvietnes</t>
  </si>
  <si>
    <r>
      <t xml:space="preserve">Izveido </t>
    </r>
    <r>
      <rPr>
        <b/>
        <i/>
        <sz val="11"/>
        <rFont val="Arial"/>
        <family val="2"/>
        <charset val="186"/>
      </rPr>
      <t>sasaisti ar  F44</t>
    </r>
    <r>
      <rPr>
        <i/>
        <sz val="11"/>
        <rFont val="Arial"/>
        <family val="2"/>
        <charset val="186"/>
      </rPr>
      <t xml:space="preserve"> šūnu tajās kolonnās, kuras tiek aizpildītas</t>
    </r>
  </si>
  <si>
    <t>___-__</t>
  </si>
  <si>
    <t>__-__</t>
  </si>
  <si>
    <t>Ekrānšāviņi no Euronext biržas tīmekļvietnes:</t>
  </si>
  <si>
    <t>Ekrānšāviņi no Nordpool tīmekļvietnes:</t>
  </si>
  <si>
    <t>PIEMĒRS</t>
  </si>
  <si>
    <r>
      <rPr>
        <b/>
        <sz val="11"/>
        <color theme="1"/>
        <rFont val="Arial"/>
        <family val="2"/>
        <charset val="186"/>
      </rPr>
      <t>EEX Finnish Power Base Month Future - M Y</t>
    </r>
    <r>
      <rPr>
        <sz val="11"/>
        <color theme="1"/>
        <rFont val="Arial"/>
        <family val="2"/>
      </rPr>
      <t xml:space="preserve">
</t>
    </r>
    <r>
      <rPr>
        <i/>
        <sz val="11"/>
        <color theme="1"/>
        <rFont val="Arial"/>
        <family val="2"/>
        <charset val="186"/>
      </rPr>
      <t xml:space="preserve">(Piem. EEX Finnish Power Base Month Future - August 2026)
</t>
    </r>
  </si>
  <si>
    <r>
      <rPr>
        <b/>
        <sz val="11"/>
        <color theme="1"/>
        <rFont val="Arial"/>
        <family val="2"/>
        <charset val="186"/>
      </rPr>
      <t>EEX Finnish Power Base Month Future - M Y</t>
    </r>
    <r>
      <rPr>
        <sz val="11"/>
        <color theme="1"/>
        <rFont val="Arial"/>
        <family val="2"/>
      </rPr>
      <t xml:space="preserve">
</t>
    </r>
    <r>
      <rPr>
        <i/>
        <sz val="11"/>
        <color theme="1"/>
        <rFont val="Arial"/>
        <family val="2"/>
        <charset val="186"/>
      </rPr>
      <t xml:space="preserve">(Piem. EEX Finnish Power Base Month Future - September 2026)
</t>
    </r>
  </si>
  <si>
    <r>
      <rPr>
        <b/>
        <sz val="11"/>
        <color theme="1"/>
        <rFont val="Arial"/>
        <family val="2"/>
        <charset val="186"/>
      </rPr>
      <t>EEX Finnish Power Base Quarter Future - Y Q</t>
    </r>
    <r>
      <rPr>
        <sz val="11"/>
        <color theme="1"/>
        <rFont val="Arial"/>
        <family val="2"/>
      </rPr>
      <t xml:space="preserve">
</t>
    </r>
    <r>
      <rPr>
        <i/>
        <sz val="11"/>
        <color theme="1"/>
        <rFont val="Arial"/>
        <family val="2"/>
        <charset val="186"/>
      </rPr>
      <t xml:space="preserve">(Piem. EEX Finnish Power Base Quarter Future - 2026-04)
</t>
    </r>
  </si>
  <si>
    <r>
      <rPr>
        <b/>
        <sz val="11"/>
        <color theme="1"/>
        <rFont val="Arial"/>
        <family val="2"/>
        <charset val="186"/>
      </rPr>
      <t>EEX Finnish Power Base Quarter Future - Y Q</t>
    </r>
    <r>
      <rPr>
        <sz val="11"/>
        <color theme="1"/>
        <rFont val="Arial"/>
        <family val="2"/>
      </rPr>
      <t xml:space="preserve">
</t>
    </r>
    <r>
      <rPr>
        <i/>
        <sz val="11"/>
        <color theme="1"/>
        <rFont val="Arial"/>
        <family val="2"/>
        <charset val="186"/>
      </rPr>
      <t xml:space="preserve">(Piem. EEX Finnish Power Base Quarter Future - 2027-01)
</t>
    </r>
  </si>
  <si>
    <t>* Aplēsi sāk gatavot, sākot ar mēnesi, kurā plānota tarifu projekta stāšanās spēkā:
     - ja tarifi stājas spēkā ar konkrēta ceturkšņa 1. mēnesi, tad aplēsei izmanto divu kalendāro ceturkšņu prognozētās cenas;
     - ja tarifi stājas spēkā divus mēnešus pirms jauna ceturkšņa sākuma, tad aplēsei izmanto šo divu mēnešu un tiem sekojošo divu kalendāro ceturkšņu prognozētās cenas;
     - ja tarifi stājas spēkā vienu mēnesi pirms jauna ceturkšņa sākuma, tad aplēsei izmanto šī viena mēneša un tam sekojošo divu kalendāro ceturkšņu prognozētās cenas.</t>
  </si>
  <si>
    <t>** Tarifu projektā iekļaujamo gala cenu rēķina kā vidējo svērto vai vidējo aritmētisko cenu no visām iegūtajām nākotnes cenām. Vidējo svērto cenu ieteicams izmantot tad, ja elektroenerģijas patēriņā ir novērojama izteikta sezonalitāte (svēršana pēc patēriņa apjomiem). Aprēķinu lapā piedāvātais aprēķins neietver svēršanu pēc apjomiem, tādā gadījumā nepieciešams pievienot papildu rindas.</t>
  </si>
  <si>
    <t>6.</t>
  </si>
  <si>
    <t>Elektroenerģijas tirgotāja uzcenojums EUR/MWh</t>
  </si>
  <si>
    <r>
      <rPr>
        <b/>
        <sz val="11"/>
        <color theme="1"/>
        <rFont val="Arial"/>
        <family val="2"/>
        <charset val="186"/>
      </rPr>
      <t xml:space="preserve">Euronext biržas tīmekļvietnē atrod </t>
    </r>
    <r>
      <rPr>
        <b/>
        <u/>
        <sz val="11"/>
        <color theme="1"/>
        <rFont val="Arial"/>
        <family val="2"/>
        <charset val="186"/>
      </rPr>
      <t xml:space="preserve">ceturkšņa </t>
    </r>
    <r>
      <rPr>
        <b/>
        <sz val="11"/>
        <color theme="1"/>
        <rFont val="Arial"/>
        <family val="2"/>
        <charset val="186"/>
      </rPr>
      <t>nākotnes darījumu cenu Somijas tirdzniecības zonai</t>
    </r>
    <r>
      <rPr>
        <b/>
        <u/>
        <sz val="11"/>
        <color theme="1"/>
        <rFont val="Arial"/>
        <family val="2"/>
        <charset val="186"/>
      </rPr>
      <t xml:space="preserve">
</t>
    </r>
    <r>
      <rPr>
        <sz val="11"/>
        <color theme="1"/>
        <rFont val="Arial"/>
        <family val="2"/>
      </rPr>
      <t xml:space="preserve">
Vietnē https://www.eex.com/en/market-data/market-data-hub:
   1) izvēlnē Commodity izvēlas Power;
   2) izvēlnē Pricing izvēlas Futures;
   3) izvēlnē Area izvēlas FI;
   4) izvēlnē Product izvēlas Base;</t>
    </r>
    <r>
      <rPr>
        <sz val="11"/>
        <color theme="1"/>
        <rFont val="Arial"/>
        <family val="2"/>
        <charset val="186"/>
      </rPr>
      <t xml:space="preserve">
   5) izvēlnē Maturity izvēlas Quarter;
   6) izvēlnē Delivery izvēlas nepieciešamo prognozes ceturksni (piemēram, 2026-04);
   8) table sadaļā kolonnā Settlement Price (EUR) nolasa attiecīgā datuma prognozi;
   9) rādītāju ieraksta Aprēķinu lapā šūnā E15;
  10) aprēķinu lapā iekopē ekrānšāviņu ar attiecīgo prognozi no Euronext biržas tīmekļvietnes.</t>
    </r>
  </si>
  <si>
    <r>
      <rPr>
        <b/>
        <sz val="11"/>
        <color theme="1"/>
        <rFont val="Arial"/>
        <family val="2"/>
        <charset val="186"/>
      </rPr>
      <t xml:space="preserve">Euronext biržas tīmekļvietnē atrod </t>
    </r>
    <r>
      <rPr>
        <b/>
        <u/>
        <sz val="11"/>
        <color theme="1"/>
        <rFont val="Arial"/>
        <family val="2"/>
        <charset val="186"/>
      </rPr>
      <t xml:space="preserve">ceturkšņa </t>
    </r>
    <r>
      <rPr>
        <b/>
        <sz val="11"/>
        <color theme="1"/>
        <rFont val="Arial"/>
        <family val="2"/>
        <charset val="186"/>
      </rPr>
      <t>nākotnes darījumu cenu Somijas tirdzniecības zonai</t>
    </r>
    <r>
      <rPr>
        <b/>
        <u/>
        <sz val="11"/>
        <color theme="1"/>
        <rFont val="Arial"/>
        <family val="2"/>
        <charset val="186"/>
      </rPr>
      <t xml:space="preserve">
</t>
    </r>
    <r>
      <rPr>
        <sz val="11"/>
        <color theme="1"/>
        <rFont val="Arial"/>
        <family val="2"/>
      </rPr>
      <t xml:space="preserve">
Vietnē https://www.eex.com/en/market-data/market-data-hub:
   1) izvēlnē Commodity izvēlas Power;
   2) izvēlnē Pricing izvēlas Futures;
   3) izvēlnē Area izvēlas FI;
   4) izvēlnē Product izvēlas Base;</t>
    </r>
    <r>
      <rPr>
        <sz val="11"/>
        <color theme="1"/>
        <rFont val="Arial"/>
        <family val="2"/>
        <charset val="186"/>
      </rPr>
      <t xml:space="preserve">
   5) izvēlnē Maturity izvēlas Quarter;
   6) izvēlnē Delivery izvēlas nepieciešamo prognozes ceturksni (piemēram, 2027-01);
   8) table sadaļā kolonnā Settlement Price (EUR) nolasa attiecīgā datuma prognozi;
   9) rādītāju ieraksta Aprēķinu lapā šūnā F16;
  10) aprēķinu lapā iekopē ekrānšāviņu ar attiecīgo prognozi no Euronext biržas tīmekļvietnes.</t>
    </r>
  </si>
  <si>
    <t>Norādāmie dati</t>
  </si>
  <si>
    <r>
      <t xml:space="preserve">   1) C34 šūnā norāda</t>
    </r>
    <r>
      <rPr>
        <u/>
        <sz val="11"/>
        <color theme="1"/>
        <rFont val="Arial"/>
        <family val="2"/>
        <charset val="186"/>
      </rPr>
      <t xml:space="preserve"> elektroenerģijas tirgotāja uzcenojumu atbilstoši aktuālajam līgumam;</t>
    </r>
    <r>
      <rPr>
        <sz val="11"/>
        <color theme="1"/>
        <rFont val="Arial"/>
        <family val="2"/>
        <charset val="186"/>
      </rPr>
      <t xml:space="preserve">
   2) izveido sasaisti ar šūnu C34 aplēsei izmantotajās mēnešu un ceturkšņu kolonnās (piemēram, C22, D22, E22 un F22). </t>
    </r>
  </si>
  <si>
    <t xml:space="preserve">Elektroenerģijas tirgotāja uzcenojums </t>
  </si>
  <si>
    <t xml:space="preserve">Euronext biržas prognozēs izmantoti Somijas zonas finanšu instrumenti, kuram ir būtiski augstāka likviditāte par Latvijas zonai piesaistīto instrumentu. Tomēr elektroenerģijas cena rēķinā ir atkarīga no Latvijas zonas cenas, tāpēc papildus nepieciešams aplēsē iekļaut novērtējumu par Latvijas un Somijas cenu zonu vēsturisko cenu starpību. Tam izmantojam vidējo vērtību iepriekšējo 6 mēnešu periodā
   1) seko norādītajai saitei; 
   2) izvēlas valstis LV un FI;
   3) izvēlas periodu Monthly;
   4) veic nepieciešamo salīdzinājumu par iepriekšējiem 6 mēnešiem 
      (darbs Aprēķinu lapā šūnu apgabalā B38:E43);
   5) izveido sasaisti ar šūnu F44 aplēsei izmantotajās mēnešu un ceturkšņu kolonnās (piemēram, C18, D18, E18 un F18). </t>
  </si>
  <si>
    <t>Plānotais tarifu spēkā stāšanās datums:</t>
  </si>
  <si>
    <r>
      <t xml:space="preserve">Darbību apraksts
</t>
    </r>
    <r>
      <rPr>
        <sz val="12"/>
        <color theme="1"/>
        <rFont val="Arial"/>
        <family val="2"/>
        <charset val="186"/>
      </rPr>
      <t xml:space="preserve"> (Piemērs elektroenerģijas cenas biržā aplēsei tarifu projektam, kurš stāsies spēkā </t>
    </r>
    <r>
      <rPr>
        <b/>
        <sz val="12"/>
        <color theme="1"/>
        <rFont val="Arial"/>
        <family val="2"/>
        <charset val="186"/>
      </rPr>
      <t>01.08.2026.</t>
    </r>
    <r>
      <rPr>
        <sz val="12"/>
        <color theme="1"/>
        <rFont val="Arial"/>
        <family val="2"/>
        <charset val="186"/>
      </rPr>
      <t>)*</t>
    </r>
  </si>
  <si>
    <t>Lapā Piemērs_prognozei pieejams paraugs 26.05.2026. veiktai biržas cenas aplēsei tarifiem, kuriem plānota spēkā stāšanās 01.09.2026.</t>
  </si>
  <si>
    <r>
      <rPr>
        <b/>
        <sz val="11"/>
        <color theme="1"/>
        <rFont val="Arial"/>
        <family val="2"/>
        <charset val="186"/>
      </rPr>
      <t xml:space="preserve">Euronext biržas tīmekļvietnē atrod </t>
    </r>
    <r>
      <rPr>
        <b/>
        <u/>
        <sz val="11"/>
        <color theme="1"/>
        <rFont val="Arial"/>
        <family val="2"/>
        <charset val="186"/>
      </rPr>
      <t>mēneša</t>
    </r>
    <r>
      <rPr>
        <b/>
        <sz val="11"/>
        <color theme="1"/>
        <rFont val="Arial"/>
        <family val="2"/>
        <charset val="186"/>
      </rPr>
      <t xml:space="preserve"> nākotnes darījumu cenu Somijas tirdzniecības zonai</t>
    </r>
    <r>
      <rPr>
        <b/>
        <u/>
        <sz val="11"/>
        <color theme="1"/>
        <rFont val="Arial"/>
        <family val="2"/>
        <charset val="186"/>
      </rPr>
      <t xml:space="preserve">
</t>
    </r>
    <r>
      <rPr>
        <sz val="11"/>
        <color theme="1"/>
        <rFont val="Arial"/>
        <family val="2"/>
      </rPr>
      <t xml:space="preserve">
Vietnē https://www.eex.com/en/market-data/market-data-hub:
   1) izvēlnē Commodity izvēlas Power;
   2) izvēlnē Pricing izvēlas Futures;
   3) izvēlnē Area izvēlas FI;
   4) izvēlnē Product izvēlas Base;</t>
    </r>
    <r>
      <rPr>
        <sz val="11"/>
        <color theme="1"/>
        <rFont val="Arial"/>
        <family val="2"/>
        <charset val="186"/>
      </rPr>
      <t xml:space="preserve">
   5) izvēlnē Maturity izvēlas Month;
   6) izvēlnē Delivery izvēlas nepieciešamo prognozes mēnesi (piemēram, August 2026);
   7) nospiež "GO";
   8) table sadaļā kolonnā Settlement Price (EUR) nolasa attiecīgā datuma prognozi;
   9) rādītāju ieraksta Aprēķinu lapā šūnā C12;
   10) aprēķinu lapā iekopē ekrānšāviņu ar attiecīgo prognozi no Euronext biržas tīmekļvietnes.</t>
    </r>
  </si>
  <si>
    <r>
      <rPr>
        <b/>
        <sz val="11"/>
        <color theme="1"/>
        <rFont val="Arial"/>
        <family val="2"/>
        <charset val="186"/>
      </rPr>
      <t xml:space="preserve">Euronext biržas tīmekļvietnē atrod </t>
    </r>
    <r>
      <rPr>
        <b/>
        <u/>
        <sz val="11"/>
        <color theme="1"/>
        <rFont val="Arial"/>
        <family val="2"/>
        <charset val="186"/>
      </rPr>
      <t>mēneša</t>
    </r>
    <r>
      <rPr>
        <b/>
        <sz val="11"/>
        <color theme="1"/>
        <rFont val="Arial"/>
        <family val="2"/>
        <charset val="186"/>
      </rPr>
      <t xml:space="preserve"> nākotnes darījumu cenu Somijas tirdzniecības zonai</t>
    </r>
    <r>
      <rPr>
        <b/>
        <u/>
        <sz val="11"/>
        <color theme="1"/>
        <rFont val="Arial"/>
        <family val="2"/>
        <charset val="186"/>
      </rPr>
      <t xml:space="preserve">
</t>
    </r>
    <r>
      <rPr>
        <sz val="11"/>
        <color theme="1"/>
        <rFont val="Arial"/>
        <family val="2"/>
      </rPr>
      <t xml:space="preserve">
Vietnē https://www.eex.com/en/market-data/market-data-hub:
   1) izvēlnē Commodity izvēlas Power;
   2) izvēlnē Pricing izvēlas Futures;
   3) izvēlnē Area izvēlas FI;
   4) izvēlnē Product izvēlas Base;</t>
    </r>
    <r>
      <rPr>
        <sz val="11"/>
        <color theme="1"/>
        <rFont val="Arial"/>
        <family val="2"/>
        <charset val="186"/>
      </rPr>
      <t xml:space="preserve">
   5) izvēlnē Maturity izvēlas Month;
   6) izvēlnē Delivery izvēlas nepieciešamo prognozes mēnesi (piemēram, September 2026);
   7) nospiež "GO";
   8) table sadaļā kolonnā Settlement Price (EUR) nolasa attiecīgā datuma prognozi;
   9) rādītāju ieraksta Aprēķinu lapā šūnā D13;
  10) aprēķinu lapā iekopē ekrānšāviņu ar attiecīgo prognozi no Euronext biržas tīmekļvietnes.</t>
    </r>
  </si>
  <si>
    <t>Atbilstoši aplēsē izmantotajiem mēnešiem un ceturkšņiem šūnu apgabalā H31:H32 izvēlas atbilstošo elektroenerģijas biržas cenas aplēsi EUR/MWh, kuru izmanot tarifu projekta vajadzībām.</t>
  </si>
  <si>
    <t>finanšu instrumentu summas + elektroenerģijas tirgotāja uzcenojums</t>
  </si>
  <si>
    <t xml:space="preserve">   1) Šūnā V1 norāda plānoto tarifu spēkā stāšanās datumu;
   2) Šūnā V3 norāda aplēses veikšanas datumu;
   3) Atbilstoši šūnu apgabalā B2:O6 norādītajam algoritmam izvēlas aplēsē izmantojamos mēnešus un ceturkšņus.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</si>
</sst>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0_ ;[Red]\-0.00\ "/>
  </numFmts>
  <fonts count="58" x14ac:knownFonts="1">
    <font>
      <sz val="11"/>
      <color theme="1"/>
      <name val="Arial"/>
      <family val="2"/>
    </font>
    <font>
      <sz val="11"/>
      <color theme="0"/>
      <name val="Arial"/>
      <family val="2"/>
    </font>
    <font>
      <sz val="11"/>
      <color theme="1"/>
      <name val="Calibri"/>
      <family val="2"/>
      <scheme val="minor"/>
    </font>
    <font>
      <b/>
      <sz val="12"/>
      <color theme="1"/>
      <name val="Calibri"/>
      <family val="2"/>
      <charset val="186"/>
      <scheme val="minor"/>
    </font>
    <font>
      <sz val="12"/>
      <color theme="1"/>
      <name val="Calibri"/>
      <family val="2"/>
      <scheme val="minor"/>
    </font>
    <font>
      <sz val="12"/>
      <color theme="1"/>
      <name val="Calibri"/>
      <family val="2"/>
      <charset val="186"/>
      <scheme val="minor"/>
    </font>
    <font>
      <b/>
      <sz val="11"/>
      <color rgb="FFFF0000"/>
      <name val="Arial"/>
      <family val="2"/>
      <charset val="186"/>
    </font>
    <font>
      <sz val="11"/>
      <color theme="1"/>
      <name val="Arial"/>
      <family val="2"/>
      <charset val="186"/>
    </font>
    <font>
      <sz val="12"/>
      <color theme="8"/>
      <name val="Calibri"/>
      <family val="2"/>
      <charset val="186"/>
      <scheme val="minor"/>
    </font>
    <font>
      <sz val="12"/>
      <color rgb="FFFF0000"/>
      <name val="Calibri"/>
      <family val="2"/>
      <charset val="186"/>
      <scheme val="minor"/>
    </font>
    <font>
      <sz val="12"/>
      <name val="Calibri"/>
      <family val="2"/>
      <charset val="186"/>
      <scheme val="minor"/>
    </font>
    <font>
      <sz val="11"/>
      <color rgb="FFFF0000"/>
      <name val="Arial"/>
      <family val="2"/>
    </font>
    <font>
      <b/>
      <sz val="12"/>
      <color theme="4"/>
      <name val="Calibri"/>
      <family val="2"/>
      <charset val="186"/>
      <scheme val="minor"/>
    </font>
    <font>
      <b/>
      <sz val="11"/>
      <color theme="1"/>
      <name val="Arial"/>
      <family val="2"/>
      <charset val="186"/>
    </font>
    <font>
      <u/>
      <sz val="11"/>
      <color theme="10"/>
      <name val="Arial"/>
      <family val="2"/>
    </font>
    <font>
      <b/>
      <sz val="12"/>
      <color theme="1"/>
      <name val="Arial"/>
      <family val="2"/>
      <charset val="186"/>
    </font>
    <font>
      <b/>
      <sz val="12"/>
      <name val="Calibri"/>
      <family val="2"/>
      <charset val="186"/>
      <scheme val="minor"/>
    </font>
    <font>
      <i/>
      <sz val="11"/>
      <color theme="1"/>
      <name val="Arial"/>
      <family val="2"/>
      <charset val="186"/>
    </font>
    <font>
      <b/>
      <sz val="11"/>
      <color theme="1"/>
      <name val="Calibri"/>
      <family val="2"/>
      <charset val="186"/>
      <scheme val="minor"/>
    </font>
    <font>
      <b/>
      <sz val="12"/>
      <color theme="4"/>
      <name val="Arial"/>
      <family val="2"/>
      <charset val="186"/>
    </font>
    <font>
      <b/>
      <sz val="14"/>
      <color theme="4"/>
      <name val="Arial"/>
      <family val="2"/>
      <charset val="186"/>
    </font>
    <font>
      <b/>
      <u/>
      <sz val="11"/>
      <color theme="1"/>
      <name val="Arial"/>
      <family val="2"/>
      <charset val="186"/>
    </font>
    <font>
      <sz val="11"/>
      <color theme="0" tint="-0.499984740745262"/>
      <name val="Arial"/>
      <family val="2"/>
    </font>
    <font>
      <sz val="11"/>
      <color theme="0" tint="-0.34998626667073579"/>
      <name val="Arial"/>
      <family val="2"/>
    </font>
    <font>
      <i/>
      <sz val="12"/>
      <color rgb="FFFF0000"/>
      <name val="Arial"/>
      <family val="2"/>
      <charset val="186"/>
    </font>
    <font>
      <sz val="11"/>
      <color theme="1"/>
      <name val="Arial"/>
      <family val="2"/>
    </font>
    <font>
      <sz val="11"/>
      <name val="Arial"/>
      <family val="2"/>
    </font>
    <font>
      <sz val="11"/>
      <color rgb="FF000000"/>
      <name val="Times New Roman"/>
      <family val="1"/>
      <charset val="186"/>
    </font>
    <font>
      <i/>
      <sz val="11"/>
      <name val="Arial"/>
      <family val="2"/>
      <charset val="186"/>
    </font>
    <font>
      <b/>
      <sz val="11"/>
      <color rgb="FFFF0000"/>
      <name val="Times New Roman"/>
      <family val="1"/>
      <charset val="186"/>
    </font>
    <font>
      <sz val="11"/>
      <color rgb="FF001C37"/>
      <name val="Arial"/>
      <family val="2"/>
      <charset val="186"/>
    </font>
    <font>
      <i/>
      <sz val="11"/>
      <color rgb="FF57257D"/>
      <name val="Calibri"/>
      <family val="2"/>
      <charset val="186"/>
      <scheme val="minor"/>
    </font>
    <font>
      <b/>
      <i/>
      <u/>
      <sz val="11"/>
      <color rgb="FF57257D"/>
      <name val="Calibri"/>
      <family val="2"/>
      <charset val="186"/>
      <scheme val="minor"/>
    </font>
    <font>
      <b/>
      <i/>
      <sz val="11"/>
      <color rgb="FF57257D"/>
      <name val="Calibri"/>
      <family val="2"/>
      <charset val="186"/>
      <scheme val="minor"/>
    </font>
    <font>
      <i/>
      <sz val="12"/>
      <color rgb="FF57257D"/>
      <name val="Calibri"/>
      <family val="2"/>
      <charset val="186"/>
      <scheme val="minor"/>
    </font>
    <font>
      <i/>
      <sz val="12"/>
      <color theme="1" tint="0.34998626667073579"/>
      <name val="Calibri"/>
      <family val="2"/>
      <charset val="186"/>
      <scheme val="minor"/>
    </font>
    <font>
      <sz val="8"/>
      <name val="Arial"/>
      <family val="2"/>
    </font>
    <font>
      <i/>
      <sz val="11"/>
      <color rgb="FFFF33CC"/>
      <name val="Arial"/>
      <family val="2"/>
      <charset val="186"/>
    </font>
    <font>
      <b/>
      <i/>
      <sz val="11"/>
      <color theme="5"/>
      <name val="Arial"/>
      <family val="2"/>
      <charset val="186"/>
    </font>
    <font>
      <b/>
      <sz val="11"/>
      <color theme="4" tint="-0.249977111117893"/>
      <name val="Calibri"/>
      <family val="2"/>
      <scheme val="minor"/>
    </font>
    <font>
      <sz val="11"/>
      <color theme="4" tint="-0.249977111117893"/>
      <name val="Arial"/>
      <family val="2"/>
    </font>
    <font>
      <b/>
      <sz val="11"/>
      <color theme="9" tint="-0.499984740745262"/>
      <name val="Calibri"/>
      <family val="2"/>
      <scheme val="minor"/>
    </font>
    <font>
      <b/>
      <sz val="11"/>
      <color theme="9" tint="-0.499984740745262"/>
      <name val="Calibri"/>
      <family val="2"/>
      <charset val="186"/>
      <scheme val="minor"/>
    </font>
    <font>
      <i/>
      <sz val="14"/>
      <color theme="4"/>
      <name val="Arial"/>
      <family val="2"/>
      <charset val="186"/>
    </font>
    <font>
      <b/>
      <i/>
      <sz val="11"/>
      <name val="Arial"/>
      <family val="2"/>
      <charset val="186"/>
    </font>
    <font>
      <sz val="14"/>
      <color rgb="FFFF0000"/>
      <name val="Arial"/>
      <family val="2"/>
    </font>
    <font>
      <b/>
      <u/>
      <sz val="14"/>
      <color rgb="FFFF0000"/>
      <name val="Arial"/>
      <family val="2"/>
    </font>
    <font>
      <b/>
      <sz val="14"/>
      <color rgb="FFFF0000"/>
      <name val="Arial"/>
      <family val="2"/>
    </font>
    <font>
      <sz val="12"/>
      <color rgb="FFFF0000"/>
      <name val="Arial"/>
      <family val="2"/>
    </font>
    <font>
      <i/>
      <sz val="12"/>
      <color theme="1"/>
      <name val="Calibri"/>
      <family val="2"/>
      <charset val="186"/>
      <scheme val="minor"/>
    </font>
    <font>
      <i/>
      <u/>
      <sz val="12"/>
      <color theme="1"/>
      <name val="Calibri"/>
      <family val="2"/>
      <charset val="186"/>
      <scheme val="minor"/>
    </font>
    <font>
      <b/>
      <u/>
      <sz val="14"/>
      <color rgb="FFFF0000"/>
      <name val="Arial"/>
      <family val="2"/>
      <charset val="186"/>
    </font>
    <font>
      <i/>
      <sz val="12"/>
      <name val="Calibri"/>
      <family val="2"/>
      <charset val="186"/>
      <scheme val="minor"/>
    </font>
    <font>
      <b/>
      <i/>
      <u/>
      <sz val="11"/>
      <color theme="4"/>
      <name val="Arial"/>
      <family val="2"/>
      <charset val="186"/>
    </font>
    <font>
      <u/>
      <sz val="11"/>
      <color theme="1"/>
      <name val="Arial"/>
      <family val="2"/>
      <charset val="186"/>
    </font>
    <font>
      <sz val="12"/>
      <color theme="1"/>
      <name val="Arial"/>
      <family val="2"/>
      <charset val="186"/>
    </font>
    <font>
      <b/>
      <i/>
      <sz val="14"/>
      <color rgb="FFFF0000"/>
      <name val="Arial"/>
      <family val="2"/>
      <charset val="186"/>
    </font>
    <font>
      <b/>
      <i/>
      <sz val="10"/>
      <color rgb="FFFF0000"/>
      <name val="Arial"/>
      <family val="2"/>
      <charset val="186"/>
    </font>
  </fonts>
  <fills count="12">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EDF0F9"/>
        <bgColor indexed="64"/>
      </patternFill>
    </fill>
    <fill>
      <patternFill patternType="solid">
        <fgColor rgb="FF92D050"/>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rgb="FFF9FAFD"/>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medium">
        <color indexed="64"/>
      </bottom>
      <diagonal/>
    </border>
    <border>
      <left style="thin">
        <color auto="1"/>
      </left>
      <right/>
      <top/>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auto="1"/>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2" fillId="0" borderId="0"/>
    <xf numFmtId="0" fontId="14" fillId="0" borderId="0" applyNumberFormat="0" applyFill="0" applyBorder="0" applyAlignment="0" applyProtection="0"/>
    <xf numFmtId="0" fontId="25" fillId="0" borderId="0"/>
  </cellStyleXfs>
  <cellXfs count="143">
    <xf numFmtId="0" fontId="0" fillId="0" borderId="0" xfId="0"/>
    <xf numFmtId="0" fontId="1" fillId="2" borderId="0" xfId="0" applyFont="1" applyFill="1"/>
    <xf numFmtId="0" fontId="0" fillId="2" borderId="0" xfId="0" applyFill="1"/>
    <xf numFmtId="0" fontId="11" fillId="2" borderId="0" xfId="0" applyFont="1" applyFill="1"/>
    <xf numFmtId="0" fontId="7" fillId="0" borderId="0" xfId="0" applyFont="1" applyAlignment="1">
      <alignment horizontal="center"/>
    </xf>
    <xf numFmtId="0" fontId="15" fillId="3" borderId="1" xfId="0" applyFont="1" applyFill="1" applyBorder="1" applyAlignment="1">
      <alignment horizontal="center" vertical="center"/>
    </xf>
    <xf numFmtId="0" fontId="15" fillId="3" borderId="1" xfId="0" applyFont="1" applyFill="1" applyBorder="1" applyAlignment="1">
      <alignment horizontal="center" vertical="center" wrapText="1"/>
    </xf>
    <xf numFmtId="0" fontId="15" fillId="3" borderId="4" xfId="0" applyFont="1" applyFill="1" applyBorder="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left" vertical="center" wrapText="1"/>
    </xf>
    <xf numFmtId="0" fontId="0" fillId="2" borderId="1" xfId="0" applyFill="1" applyBorder="1"/>
    <xf numFmtId="0" fontId="0" fillId="2" borderId="0" xfId="0" applyFill="1" applyAlignment="1">
      <alignment horizontal="center" vertical="center"/>
    </xf>
    <xf numFmtId="0" fontId="15" fillId="2" borderId="0" xfId="0" applyFont="1" applyFill="1"/>
    <xf numFmtId="0" fontId="6" fillId="2" borderId="0" xfId="0" applyFont="1" applyFill="1"/>
    <xf numFmtId="0" fontId="7" fillId="2" borderId="1" xfId="0" applyFont="1" applyFill="1" applyBorder="1" applyAlignment="1">
      <alignment horizontal="left" vertical="center" wrapText="1"/>
    </xf>
    <xf numFmtId="0" fontId="0" fillId="2" borderId="1" xfId="0" applyFill="1" applyBorder="1" applyAlignment="1">
      <alignment horizontal="center" vertical="center" wrapText="1"/>
    </xf>
    <xf numFmtId="0" fontId="7" fillId="2" borderId="1" xfId="0" applyFont="1" applyFill="1" applyBorder="1" applyAlignment="1">
      <alignment horizontal="center" vertical="center" wrapText="1"/>
    </xf>
    <xf numFmtId="0" fontId="21" fillId="2" borderId="4" xfId="0" applyFont="1" applyFill="1" applyBorder="1" applyAlignment="1">
      <alignment horizontal="center" vertical="center"/>
    </xf>
    <xf numFmtId="2" fontId="0" fillId="2" borderId="0" xfId="0" applyNumberFormat="1" applyFill="1"/>
    <xf numFmtId="0" fontId="1" fillId="2" borderId="0" xfId="0" applyFont="1" applyFill="1" applyProtection="1">
      <protection locked="0"/>
    </xf>
    <xf numFmtId="0" fontId="0" fillId="2" borderId="0" xfId="0" applyFill="1" applyProtection="1">
      <protection locked="0"/>
    </xf>
    <xf numFmtId="0" fontId="2" fillId="5" borderId="1" xfId="1" applyFill="1" applyBorder="1" applyProtection="1">
      <protection locked="0"/>
    </xf>
    <xf numFmtId="0" fontId="22" fillId="2" borderId="0" xfId="0" applyFont="1" applyFill="1" applyProtection="1">
      <protection locked="0"/>
    </xf>
    <xf numFmtId="0" fontId="28" fillId="2" borderId="0" xfId="0" applyFont="1" applyFill="1" applyProtection="1">
      <protection locked="0"/>
    </xf>
    <xf numFmtId="17" fontId="16" fillId="0" borderId="1" xfId="1" applyNumberFormat="1" applyFont="1" applyBorder="1" applyAlignment="1" applyProtection="1">
      <alignment horizontal="center" vertical="center" wrapText="1"/>
      <protection locked="0"/>
    </xf>
    <xf numFmtId="2" fontId="6" fillId="2" borderId="0" xfId="0" applyNumberFormat="1" applyFont="1" applyFill="1"/>
    <xf numFmtId="0" fontId="28" fillId="2" borderId="0" xfId="0" applyFont="1" applyFill="1"/>
    <xf numFmtId="0" fontId="14" fillId="4" borderId="0" xfId="2" applyFill="1" applyProtection="1"/>
    <xf numFmtId="0" fontId="1" fillId="4" borderId="0" xfId="0" applyFont="1" applyFill="1"/>
    <xf numFmtId="0" fontId="17" fillId="2" borderId="0" xfId="0" applyFont="1" applyFill="1"/>
    <xf numFmtId="0" fontId="18" fillId="5" borderId="8" xfId="0" applyFont="1" applyFill="1" applyBorder="1" applyAlignment="1">
      <alignment horizontal="center"/>
    </xf>
    <xf numFmtId="2" fontId="0" fillId="5" borderId="1" xfId="0" applyNumberFormat="1" applyFill="1" applyBorder="1"/>
    <xf numFmtId="0" fontId="19" fillId="2" borderId="0" xfId="0" applyFont="1" applyFill="1" applyAlignment="1">
      <alignment horizontal="left" vertical="center"/>
    </xf>
    <xf numFmtId="0" fontId="13" fillId="5" borderId="8" xfId="0" applyFont="1" applyFill="1" applyBorder="1" applyAlignment="1">
      <alignment horizontal="center"/>
    </xf>
    <xf numFmtId="2" fontId="23" fillId="2" borderId="0" xfId="0" applyNumberFormat="1" applyFont="1" applyFill="1"/>
    <xf numFmtId="0" fontId="23" fillId="2" borderId="0" xfId="0" applyFont="1" applyFill="1"/>
    <xf numFmtId="1" fontId="10" fillId="5" borderId="1" xfId="1" applyNumberFormat="1" applyFont="1" applyFill="1" applyBorder="1" applyAlignment="1">
      <alignment horizontal="center"/>
    </xf>
    <xf numFmtId="2" fontId="10" fillId="5" borderId="1" xfId="1" applyNumberFormat="1" applyFont="1" applyFill="1" applyBorder="1" applyAlignment="1">
      <alignment horizontal="center"/>
    </xf>
    <xf numFmtId="0" fontId="4" fillId="5" borderId="1" xfId="1" applyFont="1" applyFill="1" applyBorder="1" applyAlignment="1">
      <alignment horizontal="left"/>
    </xf>
    <xf numFmtId="0" fontId="3" fillId="5" borderId="1" xfId="1" applyFont="1" applyFill="1" applyBorder="1" applyAlignment="1">
      <alignment horizontal="left"/>
    </xf>
    <xf numFmtId="0" fontId="11" fillId="5" borderId="0" xfId="0" applyFont="1" applyFill="1" applyAlignment="1">
      <alignment wrapText="1"/>
    </xf>
    <xf numFmtId="2" fontId="12" fillId="5" borderId="1" xfId="1" applyNumberFormat="1" applyFont="1" applyFill="1" applyBorder="1" applyAlignment="1">
      <alignment horizontal="center"/>
    </xf>
    <xf numFmtId="2" fontId="9" fillId="5" borderId="1" xfId="1" applyNumberFormat="1" applyFont="1" applyFill="1" applyBorder="1" applyAlignment="1">
      <alignment horizontal="center"/>
    </xf>
    <xf numFmtId="0" fontId="7" fillId="0" borderId="1" xfId="0" applyFont="1" applyBorder="1" applyAlignment="1" applyProtection="1">
      <alignment horizontal="left"/>
      <protection locked="0"/>
    </xf>
    <xf numFmtId="0" fontId="11" fillId="0" borderId="0" xfId="0" applyFont="1"/>
    <xf numFmtId="0" fontId="35" fillId="5" borderId="1" xfId="1" applyFont="1" applyFill="1" applyBorder="1" applyAlignment="1">
      <alignment horizontal="left"/>
    </xf>
    <xf numFmtId="165" fontId="35" fillId="0" borderId="1" xfId="0" applyNumberFormat="1" applyFont="1" applyBorder="1" applyAlignment="1" applyProtection="1">
      <alignment horizontal="center"/>
      <protection locked="0"/>
    </xf>
    <xf numFmtId="0" fontId="0" fillId="2" borderId="0" xfId="0" applyFill="1" applyAlignment="1">
      <alignment horizontal="right"/>
    </xf>
    <xf numFmtId="0" fontId="27" fillId="5" borderId="1" xfId="3" applyFont="1" applyFill="1" applyBorder="1" applyAlignment="1">
      <alignment horizontal="left" vertical="center" wrapText="1"/>
    </xf>
    <xf numFmtId="0" fontId="26" fillId="0" borderId="0" xfId="0" applyFont="1" applyProtection="1">
      <protection locked="0"/>
    </xf>
    <xf numFmtId="0" fontId="26" fillId="2" borderId="0" xfId="0" applyFont="1" applyFill="1" applyProtection="1">
      <protection locked="0"/>
    </xf>
    <xf numFmtId="2" fontId="11" fillId="2" borderId="0" xfId="0" applyNumberFormat="1" applyFont="1" applyFill="1"/>
    <xf numFmtId="2" fontId="7" fillId="0" borderId="1" xfId="0" applyNumberFormat="1" applyFont="1" applyBorder="1" applyAlignment="1" applyProtection="1">
      <alignment horizontal="right"/>
      <protection locked="0"/>
    </xf>
    <xf numFmtId="2" fontId="30" fillId="0" borderId="1" xfId="0" applyNumberFormat="1" applyFont="1" applyBorder="1"/>
    <xf numFmtId="0" fontId="37" fillId="2" borderId="9" xfId="0" applyFont="1" applyFill="1" applyBorder="1" applyAlignment="1">
      <alignment wrapText="1"/>
    </xf>
    <xf numFmtId="0" fontId="37" fillId="2" borderId="0" xfId="0" applyFont="1" applyFill="1" applyAlignment="1">
      <alignment wrapText="1"/>
    </xf>
    <xf numFmtId="0" fontId="28" fillId="0" borderId="0" xfId="0" applyFont="1"/>
    <xf numFmtId="0" fontId="1" fillId="0" borderId="0" xfId="0" applyFont="1" applyProtection="1">
      <protection locked="0"/>
    </xf>
    <xf numFmtId="0" fontId="38" fillId="2" borderId="0" xfId="0" applyFont="1" applyFill="1" applyAlignment="1">
      <alignment wrapText="1"/>
    </xf>
    <xf numFmtId="0" fontId="3" fillId="0" borderId="1" xfId="1" applyFont="1" applyBorder="1" applyAlignment="1" applyProtection="1">
      <alignment horizontal="center" vertical="center" wrapText="1"/>
      <protection locked="0"/>
    </xf>
    <xf numFmtId="0" fontId="3" fillId="0" borderId="2" xfId="1" applyFont="1" applyBorder="1" applyAlignment="1" applyProtection="1">
      <alignment horizontal="center" vertical="center" wrapText="1"/>
      <protection locked="0"/>
    </xf>
    <xf numFmtId="0" fontId="39" fillId="7" borderId="1" xfId="0" applyFont="1" applyFill="1" applyBorder="1" applyAlignment="1">
      <alignment horizontal="center"/>
    </xf>
    <xf numFmtId="0" fontId="41" fillId="0" borderId="1" xfId="0" applyFont="1" applyBorder="1" applyAlignment="1">
      <alignment horizontal="center" wrapText="1"/>
    </xf>
    <xf numFmtId="0" fontId="0" fillId="4" borderId="0" xfId="0" applyFill="1"/>
    <xf numFmtId="2" fontId="29" fillId="6" borderId="3" xfId="0" applyNumberFormat="1" applyFont="1" applyFill="1" applyBorder="1" applyAlignment="1">
      <alignment horizontal="center" vertical="center" wrapText="1"/>
    </xf>
    <xf numFmtId="2" fontId="15" fillId="8" borderId="3" xfId="0" applyNumberFormat="1" applyFont="1" applyFill="1" applyBorder="1" applyAlignment="1" applyProtection="1">
      <alignment horizontal="center" vertical="center"/>
      <protection locked="0"/>
    </xf>
    <xf numFmtId="0" fontId="0" fillId="2" borderId="7" xfId="0" applyFill="1" applyBorder="1" applyAlignment="1">
      <alignment horizontal="center" vertical="center" wrapText="1"/>
    </xf>
    <xf numFmtId="0" fontId="0" fillId="2" borderId="7" xfId="0" applyFill="1" applyBorder="1" applyAlignment="1">
      <alignment horizontal="center"/>
    </xf>
    <xf numFmtId="16" fontId="42" fillId="9" borderId="1" xfId="0" applyNumberFormat="1" applyFont="1" applyFill="1" applyBorder="1" applyAlignment="1">
      <alignment horizontal="center" vertical="center"/>
    </xf>
    <xf numFmtId="16" fontId="42" fillId="10" borderId="1" xfId="0" applyNumberFormat="1" applyFont="1" applyFill="1" applyBorder="1" applyAlignment="1">
      <alignment horizontal="center" vertical="center"/>
    </xf>
    <xf numFmtId="0" fontId="20" fillId="2" borderId="0" xfId="0" applyFont="1" applyFill="1" applyAlignment="1">
      <alignment horizontal="left" vertical="center"/>
    </xf>
    <xf numFmtId="0" fontId="28" fillId="0" borderId="0" xfId="0" applyFont="1" applyProtection="1">
      <protection locked="0"/>
    </xf>
    <xf numFmtId="0" fontId="45" fillId="2" borderId="0" xfId="0" applyFont="1" applyFill="1"/>
    <xf numFmtId="165" fontId="15" fillId="2" borderId="3" xfId="0" applyNumberFormat="1" applyFont="1" applyFill="1" applyBorder="1" applyAlignment="1" applyProtection="1">
      <alignment horizontal="center" vertical="center"/>
      <protection locked="0"/>
    </xf>
    <xf numFmtId="0" fontId="17" fillId="2" borderId="0" xfId="0" applyFont="1" applyFill="1" applyProtection="1">
      <protection locked="0"/>
    </xf>
    <xf numFmtId="0" fontId="48" fillId="0" borderId="0" xfId="0" applyFont="1"/>
    <xf numFmtId="0" fontId="49" fillId="0" borderId="1" xfId="1" applyFont="1" applyBorder="1" applyAlignment="1" applyProtection="1">
      <alignment horizontal="left"/>
      <protection locked="0"/>
    </xf>
    <xf numFmtId="0" fontId="51" fillId="2" borderId="0" xfId="0" applyFont="1" applyFill="1"/>
    <xf numFmtId="0" fontId="52" fillId="5" borderId="1" xfId="1" applyFont="1" applyFill="1" applyBorder="1" applyAlignment="1">
      <alignment horizontal="center" vertical="center" wrapText="1"/>
    </xf>
    <xf numFmtId="0" fontId="53" fillId="4" borderId="0" xfId="0" applyFont="1" applyFill="1" applyAlignment="1">
      <alignment horizontal="left" vertical="center"/>
    </xf>
    <xf numFmtId="0" fontId="14" fillId="4" borderId="0" xfId="2" applyFill="1" applyAlignment="1" applyProtection="1">
      <alignment horizontal="left" vertical="center"/>
    </xf>
    <xf numFmtId="0" fontId="53" fillId="0" borderId="0" xfId="0" applyFont="1" applyAlignment="1">
      <alignment horizontal="left" vertical="center"/>
    </xf>
    <xf numFmtId="2" fontId="10" fillId="0" borderId="4" xfId="1" applyNumberFormat="1" applyFont="1" applyBorder="1" applyAlignment="1">
      <alignment horizontal="center"/>
    </xf>
    <xf numFmtId="0" fontId="27" fillId="5" borderId="2" xfId="3" applyFont="1" applyFill="1" applyBorder="1" applyAlignment="1">
      <alignment horizontal="left" vertical="center" wrapText="1"/>
    </xf>
    <xf numFmtId="166" fontId="9" fillId="0" borderId="3" xfId="1" applyNumberFormat="1" applyFont="1" applyBorder="1" applyAlignment="1" applyProtection="1">
      <alignment horizontal="center"/>
      <protection locked="0"/>
    </xf>
    <xf numFmtId="0" fontId="27" fillId="5" borderId="11" xfId="3" applyFont="1" applyFill="1" applyBorder="1" applyAlignment="1">
      <alignment horizontal="left" vertical="center" wrapText="1"/>
    </xf>
    <xf numFmtId="0" fontId="27" fillId="5" borderId="12" xfId="3" applyFont="1" applyFill="1" applyBorder="1" applyAlignment="1">
      <alignment horizontal="left" vertical="center" wrapText="1"/>
    </xf>
    <xf numFmtId="1" fontId="9" fillId="5" borderId="7" xfId="1" applyNumberFormat="1" applyFont="1" applyFill="1" applyBorder="1" applyAlignment="1">
      <alignment horizontal="center"/>
    </xf>
    <xf numFmtId="166" fontId="10" fillId="0" borderId="3" xfId="1" applyNumberFormat="1" applyFont="1" applyBorder="1" applyAlignment="1" applyProtection="1">
      <alignment horizontal="center"/>
      <protection locked="0"/>
    </xf>
    <xf numFmtId="0" fontId="27" fillId="5" borderId="4" xfId="3" applyFont="1" applyFill="1" applyBorder="1" applyAlignment="1">
      <alignment horizontal="left" vertical="center" wrapText="1"/>
    </xf>
    <xf numFmtId="1" fontId="9" fillId="5" borderId="6" xfId="1" applyNumberFormat="1" applyFont="1" applyFill="1" applyBorder="1" applyAlignment="1">
      <alignment horizontal="center"/>
    </xf>
    <xf numFmtId="1" fontId="10" fillId="5" borderId="11" xfId="1" applyNumberFormat="1" applyFont="1" applyFill="1" applyBorder="1" applyAlignment="1">
      <alignment horizontal="center"/>
    </xf>
    <xf numFmtId="1" fontId="10" fillId="5" borderId="12" xfId="1" applyNumberFormat="1" applyFont="1" applyFill="1" applyBorder="1" applyAlignment="1">
      <alignment horizontal="center"/>
    </xf>
    <xf numFmtId="0" fontId="4" fillId="5" borderId="4" xfId="1" applyFont="1" applyFill="1" applyBorder="1" applyAlignment="1">
      <alignment horizontal="left" wrapText="1"/>
    </xf>
    <xf numFmtId="0" fontId="27" fillId="5" borderId="6" xfId="3" applyFont="1" applyFill="1" applyBorder="1" applyAlignment="1">
      <alignment horizontal="left" vertical="center" wrapText="1"/>
    </xf>
    <xf numFmtId="1" fontId="8" fillId="5" borderId="6" xfId="1" applyNumberFormat="1" applyFont="1" applyFill="1" applyBorder="1" applyAlignment="1">
      <alignment horizontal="center"/>
    </xf>
    <xf numFmtId="1" fontId="5" fillId="5" borderId="6" xfId="1" applyNumberFormat="1" applyFont="1" applyFill="1" applyBorder="1" applyAlignment="1">
      <alignment horizontal="center"/>
    </xf>
    <xf numFmtId="1" fontId="5" fillId="5" borderId="13" xfId="1" applyNumberFormat="1" applyFont="1" applyFill="1" applyBorder="1" applyAlignment="1">
      <alignment horizontal="center"/>
    </xf>
    <xf numFmtId="0" fontId="12" fillId="5" borderId="7" xfId="0" applyFont="1" applyFill="1" applyBorder="1" applyAlignment="1">
      <alignment horizontal="center"/>
    </xf>
    <xf numFmtId="2" fontId="12" fillId="5" borderId="7" xfId="0" applyNumberFormat="1" applyFont="1" applyFill="1" applyBorder="1" applyAlignment="1">
      <alignment horizontal="center"/>
    </xf>
    <xf numFmtId="2" fontId="12" fillId="0" borderId="14" xfId="1" applyNumberFormat="1" applyFont="1" applyBorder="1" applyAlignment="1">
      <alignment horizontal="center"/>
    </xf>
    <xf numFmtId="2" fontId="12" fillId="0" borderId="3" xfId="1" applyNumberFormat="1" applyFont="1" applyBorder="1" applyAlignment="1">
      <alignment horizontal="center"/>
    </xf>
    <xf numFmtId="2" fontId="12" fillId="0" borderId="15" xfId="1" applyNumberFormat="1" applyFont="1" applyBorder="1" applyAlignment="1">
      <alignment horizontal="center"/>
    </xf>
    <xf numFmtId="0" fontId="3" fillId="5" borderId="4" xfId="1" applyFont="1" applyFill="1" applyBorder="1" applyAlignment="1">
      <alignment horizontal="left"/>
    </xf>
    <xf numFmtId="0" fontId="27" fillId="5" borderId="6" xfId="0" applyFont="1" applyFill="1" applyBorder="1" applyAlignment="1">
      <alignment horizontal="left" vertical="center" wrapText="1"/>
    </xf>
    <xf numFmtId="164" fontId="12" fillId="5" borderId="6" xfId="1" applyNumberFormat="1" applyFont="1" applyFill="1" applyBorder="1" applyAlignment="1">
      <alignment horizontal="center"/>
    </xf>
    <xf numFmtId="2" fontId="12" fillId="5" borderId="6" xfId="0" applyNumberFormat="1" applyFont="1" applyFill="1" applyBorder="1" applyAlignment="1">
      <alignment horizontal="center"/>
    </xf>
    <xf numFmtId="2" fontId="35" fillId="0" borderId="7" xfId="0" applyNumberFormat="1" applyFont="1" applyBorder="1" applyAlignment="1" applyProtection="1">
      <alignment horizontal="center"/>
      <protection locked="0"/>
    </xf>
    <xf numFmtId="2" fontId="12" fillId="0" borderId="14" xfId="1" applyNumberFormat="1" applyFont="1" applyBorder="1" applyAlignment="1" applyProtection="1">
      <alignment horizontal="center"/>
      <protection locked="0"/>
    </xf>
    <xf numFmtId="2" fontId="12" fillId="0" borderId="3" xfId="1" applyNumberFormat="1" applyFont="1" applyBorder="1" applyAlignment="1" applyProtection="1">
      <alignment horizontal="center"/>
      <protection locked="0"/>
    </xf>
    <xf numFmtId="2" fontId="12" fillId="0" borderId="15" xfId="1" applyNumberFormat="1" applyFont="1" applyBorder="1" applyAlignment="1" applyProtection="1">
      <alignment horizontal="center"/>
      <protection locked="0"/>
    </xf>
    <xf numFmtId="2" fontId="29" fillId="8" borderId="3" xfId="0" applyNumberFormat="1" applyFont="1" applyFill="1" applyBorder="1" applyAlignment="1">
      <alignment horizontal="center" vertical="center" wrapText="1"/>
    </xf>
    <xf numFmtId="16" fontId="42" fillId="6" borderId="1" xfId="0" applyNumberFormat="1" applyFont="1" applyFill="1" applyBorder="1" applyAlignment="1">
      <alignment horizontal="center" vertical="center"/>
    </xf>
    <xf numFmtId="14" fontId="15" fillId="2" borderId="3" xfId="0" applyNumberFormat="1" applyFont="1" applyFill="1" applyBorder="1" applyAlignment="1">
      <alignment horizontal="center" vertical="center"/>
    </xf>
    <xf numFmtId="0" fontId="15" fillId="2" borderId="3" xfId="0" applyFont="1" applyFill="1" applyBorder="1" applyAlignment="1">
      <alignment horizontal="center" vertical="center"/>
    </xf>
    <xf numFmtId="0" fontId="14" fillId="0" borderId="1" xfId="2" applyFill="1" applyBorder="1" applyAlignment="1" applyProtection="1">
      <alignment horizontal="center" vertical="center"/>
    </xf>
    <xf numFmtId="0" fontId="14" fillId="0" borderId="1" xfId="2" applyFill="1" applyBorder="1" applyAlignment="1" applyProtection="1">
      <alignment horizontal="center" vertical="center" wrapText="1"/>
    </xf>
    <xf numFmtId="0" fontId="0" fillId="2" borderId="7" xfId="3" applyFont="1" applyFill="1" applyBorder="1" applyAlignment="1">
      <alignment horizontal="left" vertical="center" wrapText="1"/>
    </xf>
    <xf numFmtId="0" fontId="15" fillId="0" borderId="1" xfId="0" applyFont="1" applyBorder="1" applyAlignment="1">
      <alignment horizontal="center" vertical="center"/>
    </xf>
    <xf numFmtId="0" fontId="15" fillId="0" borderId="4" xfId="0" applyFont="1" applyBorder="1" applyAlignment="1">
      <alignment horizontal="center" vertical="center"/>
    </xf>
    <xf numFmtId="0" fontId="56" fillId="0" borderId="0" xfId="0" applyFont="1"/>
    <xf numFmtId="0" fontId="40" fillId="11" borderId="1" xfId="0" applyFont="1" applyFill="1" applyBorder="1" applyAlignment="1">
      <alignment horizontal="center"/>
    </xf>
    <xf numFmtId="0" fontId="40" fillId="11" borderId="1" xfId="0" applyFont="1" applyFill="1" applyBorder="1"/>
    <xf numFmtId="0" fontId="40" fillId="6" borderId="1" xfId="0" applyFont="1" applyFill="1" applyBorder="1" applyAlignment="1">
      <alignment horizontal="center"/>
    </xf>
    <xf numFmtId="0" fontId="57" fillId="4" borderId="0" xfId="0" applyFont="1" applyFill="1"/>
    <xf numFmtId="0" fontId="0" fillId="2" borderId="13" xfId="0" applyFill="1" applyBorder="1" applyAlignment="1">
      <alignment horizontal="center" vertical="center"/>
    </xf>
    <xf numFmtId="0" fontId="0" fillId="2" borderId="7" xfId="0" applyFill="1" applyBorder="1" applyAlignment="1">
      <alignment horizontal="center" vertical="center"/>
    </xf>
    <xf numFmtId="0" fontId="15" fillId="2" borderId="0" xfId="0" applyFont="1" applyFill="1" applyAlignment="1">
      <alignment horizontal="left" vertical="top" wrapText="1"/>
    </xf>
    <xf numFmtId="0" fontId="25" fillId="2" borderId="6" xfId="3" applyFill="1" applyBorder="1" applyAlignment="1">
      <alignment horizontal="left" vertical="center" wrapText="1"/>
    </xf>
    <xf numFmtId="0" fontId="25" fillId="2" borderId="7" xfId="3" applyFill="1" applyBorder="1" applyAlignment="1">
      <alignment horizontal="left"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6" xfId="0" applyFill="1" applyBorder="1" applyAlignment="1">
      <alignment horizontal="center"/>
    </xf>
    <xf numFmtId="0" fontId="0" fillId="2" borderId="7" xfId="0" applyFill="1" applyBorder="1" applyAlignment="1">
      <alignment horizontal="center"/>
    </xf>
    <xf numFmtId="0" fontId="18" fillId="0" borderId="0" xfId="0" applyFont="1" applyAlignment="1">
      <alignment horizontal="right"/>
    </xf>
    <xf numFmtId="0" fontId="31" fillId="5" borderId="4" xfId="1" applyFont="1" applyFill="1" applyBorder="1" applyAlignment="1">
      <alignment horizontal="left" vertical="top" wrapText="1"/>
    </xf>
    <xf numFmtId="0" fontId="31" fillId="5" borderId="10" xfId="1" applyFont="1" applyFill="1" applyBorder="1" applyAlignment="1">
      <alignment horizontal="left" vertical="top" wrapText="1"/>
    </xf>
    <xf numFmtId="0" fontId="31" fillId="5" borderId="5" xfId="1" applyFont="1" applyFill="1" applyBorder="1" applyAlignment="1">
      <alignment horizontal="left" vertical="top" wrapText="1"/>
    </xf>
    <xf numFmtId="0" fontId="31" fillId="5" borderId="2" xfId="1" applyFont="1" applyFill="1" applyBorder="1" applyAlignment="1">
      <alignment horizontal="left" vertical="top" wrapText="1"/>
    </xf>
    <xf numFmtId="0" fontId="24" fillId="0" borderId="0" xfId="3" applyFont="1" applyAlignment="1">
      <alignment horizontal="left" vertical="top" wrapText="1"/>
    </xf>
    <xf numFmtId="0" fontId="34" fillId="5" borderId="4" xfId="1" applyFont="1" applyFill="1" applyBorder="1" applyAlignment="1">
      <alignment horizontal="left" vertical="top" wrapText="1"/>
    </xf>
    <xf numFmtId="0" fontId="34" fillId="5" borderId="5" xfId="1" applyFont="1" applyFill="1" applyBorder="1" applyAlignment="1">
      <alignment horizontal="left" vertical="top" wrapText="1"/>
    </xf>
    <xf numFmtId="0" fontId="34" fillId="5" borderId="2" xfId="1" applyFont="1" applyFill="1" applyBorder="1" applyAlignment="1">
      <alignment horizontal="left" vertical="top" wrapText="1"/>
    </xf>
  </cellXfs>
  <cellStyles count="4">
    <cellStyle name="Hipersaite" xfId="2" builtinId="8"/>
    <cellStyle name="Normal 2" xfId="1" xr:uid="{F18C7906-5473-4435-B2BC-6C5C5BD09E84}"/>
    <cellStyle name="Parasts" xfId="0" builtinId="0"/>
    <cellStyle name="Parasts 7" xfId="3" xr:uid="{0F02C14D-9BBE-47BF-A25D-CA507F82EC8F}"/>
  </cellStyles>
  <dxfs count="0"/>
  <tableStyles count="0" defaultTableStyle="TableStyleMedium2" defaultPivotStyle="PivotStyleLight16"/>
  <colors>
    <mruColors>
      <color rgb="FFF9FAFD"/>
      <color rgb="FFEDF0F9"/>
      <color rgb="FFFF99FF"/>
      <color rgb="FFFF66FF"/>
      <color rgb="FF57257D"/>
      <color rgb="FFF6F0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 Id="rId5" Type="http://schemas.openxmlformats.org/officeDocument/2006/relationships/image" Target="../media/image15.png"/><Relationship Id="rId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4</xdr:col>
      <xdr:colOff>122465</xdr:colOff>
      <xdr:row>4</xdr:row>
      <xdr:rowOff>122464</xdr:rowOff>
    </xdr:from>
    <xdr:to>
      <xdr:col>4</xdr:col>
      <xdr:colOff>8142483</xdr:colOff>
      <xdr:row>4</xdr:row>
      <xdr:rowOff>2884714</xdr:rowOff>
    </xdr:to>
    <xdr:pic>
      <xdr:nvPicPr>
        <xdr:cNvPr id="8" name="Attēls 7">
          <a:extLst>
            <a:ext uri="{FF2B5EF4-FFF2-40B4-BE49-F238E27FC236}">
              <a16:creationId xmlns:a16="http://schemas.microsoft.com/office/drawing/2014/main" id="{E6878FE7-BF9B-E146-234D-97E105B967F7}"/>
            </a:ext>
          </a:extLst>
        </xdr:cNvPr>
        <xdr:cNvPicPr>
          <a:picLocks noChangeAspect="1"/>
        </xdr:cNvPicPr>
      </xdr:nvPicPr>
      <xdr:blipFill>
        <a:blip xmlns:r="http://schemas.openxmlformats.org/officeDocument/2006/relationships" r:embed="rId1"/>
        <a:stretch>
          <a:fillRect/>
        </a:stretch>
      </xdr:blipFill>
      <xdr:spPr>
        <a:xfrm>
          <a:off x="14450786" y="789214"/>
          <a:ext cx="8020018" cy="2762250"/>
        </a:xfrm>
        <a:prstGeom prst="rect">
          <a:avLst/>
        </a:prstGeom>
      </xdr:spPr>
    </xdr:pic>
    <xdr:clientData/>
  </xdr:twoCellAnchor>
  <xdr:twoCellAnchor editAs="oneCell">
    <xdr:from>
      <xdr:col>4</xdr:col>
      <xdr:colOff>122463</xdr:colOff>
      <xdr:row>5</xdr:row>
      <xdr:rowOff>77320</xdr:rowOff>
    </xdr:from>
    <xdr:to>
      <xdr:col>4</xdr:col>
      <xdr:colOff>7920286</xdr:colOff>
      <xdr:row>5</xdr:row>
      <xdr:rowOff>2571750</xdr:rowOff>
    </xdr:to>
    <xdr:pic>
      <xdr:nvPicPr>
        <xdr:cNvPr id="9" name="Attēls 8">
          <a:extLst>
            <a:ext uri="{FF2B5EF4-FFF2-40B4-BE49-F238E27FC236}">
              <a16:creationId xmlns:a16="http://schemas.microsoft.com/office/drawing/2014/main" id="{F40FF1D7-C2BF-ACC5-167F-785E8A97D17A}"/>
            </a:ext>
          </a:extLst>
        </xdr:cNvPr>
        <xdr:cNvPicPr>
          <a:picLocks noChangeAspect="1"/>
        </xdr:cNvPicPr>
      </xdr:nvPicPr>
      <xdr:blipFill>
        <a:blip xmlns:r="http://schemas.openxmlformats.org/officeDocument/2006/relationships" r:embed="rId2"/>
        <a:stretch>
          <a:fillRect/>
        </a:stretch>
      </xdr:blipFill>
      <xdr:spPr>
        <a:xfrm>
          <a:off x="14450784" y="4009784"/>
          <a:ext cx="7797823" cy="2494430"/>
        </a:xfrm>
        <a:prstGeom prst="rect">
          <a:avLst/>
        </a:prstGeom>
      </xdr:spPr>
    </xdr:pic>
    <xdr:clientData/>
  </xdr:twoCellAnchor>
  <xdr:twoCellAnchor editAs="oneCell">
    <xdr:from>
      <xdr:col>4</xdr:col>
      <xdr:colOff>204107</xdr:colOff>
      <xdr:row>6</xdr:row>
      <xdr:rowOff>266010</xdr:rowOff>
    </xdr:from>
    <xdr:to>
      <xdr:col>4</xdr:col>
      <xdr:colOff>8060119</xdr:colOff>
      <xdr:row>6</xdr:row>
      <xdr:rowOff>2788786</xdr:rowOff>
    </xdr:to>
    <xdr:pic>
      <xdr:nvPicPr>
        <xdr:cNvPr id="10" name="Attēls 9">
          <a:extLst>
            <a:ext uri="{FF2B5EF4-FFF2-40B4-BE49-F238E27FC236}">
              <a16:creationId xmlns:a16="http://schemas.microsoft.com/office/drawing/2014/main" id="{8CAB5DDC-09D1-6739-3B50-E69D75332F42}"/>
            </a:ext>
          </a:extLst>
        </xdr:cNvPr>
        <xdr:cNvPicPr>
          <a:picLocks noChangeAspect="1"/>
        </xdr:cNvPicPr>
      </xdr:nvPicPr>
      <xdr:blipFill>
        <a:blip xmlns:r="http://schemas.openxmlformats.org/officeDocument/2006/relationships" r:embed="rId3"/>
        <a:stretch>
          <a:fillRect/>
        </a:stretch>
      </xdr:blipFill>
      <xdr:spPr>
        <a:xfrm>
          <a:off x="14532428" y="6824653"/>
          <a:ext cx="7856012" cy="2522776"/>
        </a:xfrm>
        <a:prstGeom prst="rect">
          <a:avLst/>
        </a:prstGeom>
      </xdr:spPr>
    </xdr:pic>
    <xdr:clientData/>
  </xdr:twoCellAnchor>
  <xdr:twoCellAnchor editAs="oneCell">
    <xdr:from>
      <xdr:col>4</xdr:col>
      <xdr:colOff>258536</xdr:colOff>
      <xdr:row>7</xdr:row>
      <xdr:rowOff>89889</xdr:rowOff>
    </xdr:from>
    <xdr:to>
      <xdr:col>4</xdr:col>
      <xdr:colOff>7894037</xdr:colOff>
      <xdr:row>7</xdr:row>
      <xdr:rowOff>2571750</xdr:rowOff>
    </xdr:to>
    <xdr:pic>
      <xdr:nvPicPr>
        <xdr:cNvPr id="11" name="Attēls 10">
          <a:extLst>
            <a:ext uri="{FF2B5EF4-FFF2-40B4-BE49-F238E27FC236}">
              <a16:creationId xmlns:a16="http://schemas.microsoft.com/office/drawing/2014/main" id="{A5EB5FA1-7BAA-2E86-5F12-7FCD3D2D9F83}"/>
            </a:ext>
          </a:extLst>
        </xdr:cNvPr>
        <xdr:cNvPicPr>
          <a:picLocks noChangeAspect="1"/>
        </xdr:cNvPicPr>
      </xdr:nvPicPr>
      <xdr:blipFill>
        <a:blip xmlns:r="http://schemas.openxmlformats.org/officeDocument/2006/relationships" r:embed="rId4"/>
        <a:stretch>
          <a:fillRect/>
        </a:stretch>
      </xdr:blipFill>
      <xdr:spPr>
        <a:xfrm>
          <a:off x="14586857" y="9873425"/>
          <a:ext cx="7635501" cy="2481861"/>
        </a:xfrm>
        <a:prstGeom prst="rect">
          <a:avLst/>
        </a:prstGeom>
      </xdr:spPr>
    </xdr:pic>
    <xdr:clientData/>
  </xdr:twoCellAnchor>
  <xdr:twoCellAnchor editAs="oneCell">
    <xdr:from>
      <xdr:col>4</xdr:col>
      <xdr:colOff>184196</xdr:colOff>
      <xdr:row>8</xdr:row>
      <xdr:rowOff>598714</xdr:rowOff>
    </xdr:from>
    <xdr:to>
      <xdr:col>4</xdr:col>
      <xdr:colOff>9109611</xdr:colOff>
      <xdr:row>9</xdr:row>
      <xdr:rowOff>612321</xdr:rowOff>
    </xdr:to>
    <xdr:pic>
      <xdr:nvPicPr>
        <xdr:cNvPr id="12" name="Attēls 11">
          <a:extLst>
            <a:ext uri="{FF2B5EF4-FFF2-40B4-BE49-F238E27FC236}">
              <a16:creationId xmlns:a16="http://schemas.microsoft.com/office/drawing/2014/main" id="{D83DE39B-3B22-A617-93A0-10A8DE5E606D}"/>
            </a:ext>
          </a:extLst>
        </xdr:cNvPr>
        <xdr:cNvPicPr>
          <a:picLocks noChangeAspect="1"/>
        </xdr:cNvPicPr>
      </xdr:nvPicPr>
      <xdr:blipFill>
        <a:blip xmlns:r="http://schemas.openxmlformats.org/officeDocument/2006/relationships" r:embed="rId5"/>
        <a:stretch>
          <a:fillRect/>
        </a:stretch>
      </xdr:blipFill>
      <xdr:spPr>
        <a:xfrm>
          <a:off x="14512517" y="13158107"/>
          <a:ext cx="8925415" cy="1347107"/>
        </a:xfrm>
        <a:prstGeom prst="rect">
          <a:avLst/>
        </a:prstGeom>
      </xdr:spPr>
    </xdr:pic>
    <xdr:clientData/>
  </xdr:twoCellAnchor>
  <xdr:twoCellAnchor editAs="oneCell">
    <xdr:from>
      <xdr:col>4</xdr:col>
      <xdr:colOff>2435679</xdr:colOff>
      <xdr:row>10</xdr:row>
      <xdr:rowOff>353786</xdr:rowOff>
    </xdr:from>
    <xdr:to>
      <xdr:col>4</xdr:col>
      <xdr:colOff>6692822</xdr:colOff>
      <xdr:row>10</xdr:row>
      <xdr:rowOff>763310</xdr:rowOff>
    </xdr:to>
    <xdr:pic>
      <xdr:nvPicPr>
        <xdr:cNvPr id="14" name="Attēls 13">
          <a:extLst>
            <a:ext uri="{FF2B5EF4-FFF2-40B4-BE49-F238E27FC236}">
              <a16:creationId xmlns:a16="http://schemas.microsoft.com/office/drawing/2014/main" id="{164EF953-2E2D-259D-4323-6BF85CB3C9C8}"/>
            </a:ext>
          </a:extLst>
        </xdr:cNvPr>
        <xdr:cNvPicPr>
          <a:picLocks noChangeAspect="1"/>
        </xdr:cNvPicPr>
      </xdr:nvPicPr>
      <xdr:blipFill>
        <a:blip xmlns:r="http://schemas.openxmlformats.org/officeDocument/2006/relationships" r:embed="rId6"/>
        <a:stretch>
          <a:fillRect/>
        </a:stretch>
      </xdr:blipFill>
      <xdr:spPr>
        <a:xfrm>
          <a:off x="16764000" y="15471322"/>
          <a:ext cx="4257143" cy="409524"/>
        </a:xfrm>
        <a:prstGeom prst="rect">
          <a:avLst/>
        </a:prstGeom>
      </xdr:spPr>
    </xdr:pic>
    <xdr:clientData/>
  </xdr:twoCellAnchor>
  <xdr:twoCellAnchor editAs="oneCell">
    <xdr:from>
      <xdr:col>4</xdr:col>
      <xdr:colOff>258537</xdr:colOff>
      <xdr:row>9</xdr:row>
      <xdr:rowOff>766860</xdr:rowOff>
    </xdr:from>
    <xdr:to>
      <xdr:col>4</xdr:col>
      <xdr:colOff>9320895</xdr:colOff>
      <xdr:row>9</xdr:row>
      <xdr:rowOff>1143000</xdr:rowOff>
    </xdr:to>
    <xdr:pic>
      <xdr:nvPicPr>
        <xdr:cNvPr id="15" name="Attēls 14">
          <a:extLst>
            <a:ext uri="{FF2B5EF4-FFF2-40B4-BE49-F238E27FC236}">
              <a16:creationId xmlns:a16="http://schemas.microsoft.com/office/drawing/2014/main" id="{A11CC235-F701-EB33-6BF5-4E74BE8A13CF}"/>
            </a:ext>
          </a:extLst>
        </xdr:cNvPr>
        <xdr:cNvPicPr>
          <a:picLocks noChangeAspect="1"/>
        </xdr:cNvPicPr>
      </xdr:nvPicPr>
      <xdr:blipFill>
        <a:blip xmlns:r="http://schemas.openxmlformats.org/officeDocument/2006/relationships" r:embed="rId7"/>
        <a:stretch>
          <a:fillRect/>
        </a:stretch>
      </xdr:blipFill>
      <xdr:spPr>
        <a:xfrm>
          <a:off x="14586858" y="14673360"/>
          <a:ext cx="9062358" cy="376140"/>
        </a:xfrm>
        <a:prstGeom prst="rect">
          <a:avLst/>
        </a:prstGeom>
      </xdr:spPr>
    </xdr:pic>
    <xdr:clientData/>
  </xdr:twoCellAnchor>
  <xdr:twoCellAnchor editAs="oneCell">
    <xdr:from>
      <xdr:col>4</xdr:col>
      <xdr:colOff>421822</xdr:colOff>
      <xdr:row>10</xdr:row>
      <xdr:rowOff>764111</xdr:rowOff>
    </xdr:from>
    <xdr:to>
      <xdr:col>4</xdr:col>
      <xdr:colOff>8722180</xdr:colOff>
      <xdr:row>10</xdr:row>
      <xdr:rowOff>1143001</xdr:rowOff>
    </xdr:to>
    <xdr:pic>
      <xdr:nvPicPr>
        <xdr:cNvPr id="16" name="Attēls 15">
          <a:extLst>
            <a:ext uri="{FF2B5EF4-FFF2-40B4-BE49-F238E27FC236}">
              <a16:creationId xmlns:a16="http://schemas.microsoft.com/office/drawing/2014/main" id="{B3180C52-47B8-B61C-FF20-ADFE2736F670}"/>
            </a:ext>
          </a:extLst>
        </xdr:cNvPr>
        <xdr:cNvPicPr>
          <a:picLocks noChangeAspect="1"/>
        </xdr:cNvPicPr>
      </xdr:nvPicPr>
      <xdr:blipFill>
        <a:blip xmlns:r="http://schemas.openxmlformats.org/officeDocument/2006/relationships" r:embed="rId8"/>
        <a:stretch>
          <a:fillRect/>
        </a:stretch>
      </xdr:blipFill>
      <xdr:spPr>
        <a:xfrm>
          <a:off x="14750143" y="15949682"/>
          <a:ext cx="8300358" cy="378890"/>
        </a:xfrm>
        <a:prstGeom prst="rect">
          <a:avLst/>
        </a:prstGeom>
      </xdr:spPr>
    </xdr:pic>
    <xdr:clientData/>
  </xdr:twoCellAnchor>
  <xdr:twoCellAnchor editAs="oneCell">
    <xdr:from>
      <xdr:col>4</xdr:col>
      <xdr:colOff>2272392</xdr:colOff>
      <xdr:row>3</xdr:row>
      <xdr:rowOff>136072</xdr:rowOff>
    </xdr:from>
    <xdr:to>
      <xdr:col>4</xdr:col>
      <xdr:colOff>7091440</xdr:colOff>
      <xdr:row>3</xdr:row>
      <xdr:rowOff>1021786</xdr:rowOff>
    </xdr:to>
    <xdr:pic>
      <xdr:nvPicPr>
        <xdr:cNvPr id="17" name="Attēls 16">
          <a:extLst>
            <a:ext uri="{FF2B5EF4-FFF2-40B4-BE49-F238E27FC236}">
              <a16:creationId xmlns:a16="http://schemas.microsoft.com/office/drawing/2014/main" id="{D683ACD9-DE02-CD00-E2A5-A20C917D325F}"/>
            </a:ext>
          </a:extLst>
        </xdr:cNvPr>
        <xdr:cNvPicPr>
          <a:picLocks noChangeAspect="1"/>
        </xdr:cNvPicPr>
      </xdr:nvPicPr>
      <xdr:blipFill>
        <a:blip xmlns:r="http://schemas.openxmlformats.org/officeDocument/2006/relationships" r:embed="rId9"/>
        <a:stretch>
          <a:fillRect/>
        </a:stretch>
      </xdr:blipFill>
      <xdr:spPr>
        <a:xfrm>
          <a:off x="16600713" y="1006929"/>
          <a:ext cx="4819048" cy="885714"/>
        </a:xfrm>
        <a:prstGeom prst="rect">
          <a:avLst/>
        </a:prstGeom>
      </xdr:spPr>
    </xdr:pic>
    <xdr:clientData/>
  </xdr:twoCellAnchor>
  <xdr:twoCellAnchor editAs="oneCell">
    <xdr:from>
      <xdr:col>4</xdr:col>
      <xdr:colOff>103441</xdr:colOff>
      <xdr:row>11</xdr:row>
      <xdr:rowOff>680357</xdr:rowOff>
    </xdr:from>
    <xdr:to>
      <xdr:col>4</xdr:col>
      <xdr:colOff>8946876</xdr:colOff>
      <xdr:row>11</xdr:row>
      <xdr:rowOff>1197428</xdr:rowOff>
    </xdr:to>
    <xdr:pic>
      <xdr:nvPicPr>
        <xdr:cNvPr id="18" name="Attēls 17">
          <a:extLst>
            <a:ext uri="{FF2B5EF4-FFF2-40B4-BE49-F238E27FC236}">
              <a16:creationId xmlns:a16="http://schemas.microsoft.com/office/drawing/2014/main" id="{98AEAF40-33A0-0426-3705-7B201ECF6C82}"/>
            </a:ext>
          </a:extLst>
        </xdr:cNvPr>
        <xdr:cNvPicPr>
          <a:picLocks noChangeAspect="1"/>
        </xdr:cNvPicPr>
      </xdr:nvPicPr>
      <xdr:blipFill>
        <a:blip xmlns:r="http://schemas.openxmlformats.org/officeDocument/2006/relationships" r:embed="rId10"/>
        <a:stretch>
          <a:fillRect/>
        </a:stretch>
      </xdr:blipFill>
      <xdr:spPr>
        <a:xfrm>
          <a:off x="14431762" y="18260786"/>
          <a:ext cx="8843435" cy="5170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143774</xdr:colOff>
      <xdr:row>47</xdr:row>
      <xdr:rowOff>82822</xdr:rowOff>
    </xdr:from>
    <xdr:to>
      <xdr:col>5</xdr:col>
      <xdr:colOff>103470</xdr:colOff>
      <xdr:row>70</xdr:row>
      <xdr:rowOff>121583</xdr:rowOff>
    </xdr:to>
    <xdr:pic>
      <xdr:nvPicPr>
        <xdr:cNvPr id="5" name="Attēls 4">
          <a:extLst>
            <a:ext uri="{FF2B5EF4-FFF2-40B4-BE49-F238E27FC236}">
              <a16:creationId xmlns:a16="http://schemas.microsoft.com/office/drawing/2014/main" id="{C7DB1E28-98E9-BA99-0B7A-04E1DB2BE648}"/>
            </a:ext>
          </a:extLst>
        </xdr:cNvPr>
        <xdr:cNvPicPr>
          <a:picLocks noChangeAspect="1"/>
        </xdr:cNvPicPr>
      </xdr:nvPicPr>
      <xdr:blipFill>
        <a:blip xmlns:r="http://schemas.openxmlformats.org/officeDocument/2006/relationships" r:embed="rId1"/>
        <a:stretch>
          <a:fillRect/>
        </a:stretch>
      </xdr:blipFill>
      <xdr:spPr>
        <a:xfrm>
          <a:off x="502362" y="10459469"/>
          <a:ext cx="8519967" cy="3895266"/>
        </a:xfrm>
        <a:prstGeom prst="rect">
          <a:avLst/>
        </a:prstGeom>
      </xdr:spPr>
    </xdr:pic>
    <xdr:clientData/>
  </xdr:twoCellAnchor>
  <xdr:twoCellAnchor editAs="oneCell">
    <xdr:from>
      <xdr:col>1</xdr:col>
      <xdr:colOff>134245</xdr:colOff>
      <xdr:row>72</xdr:row>
      <xdr:rowOff>97707</xdr:rowOff>
    </xdr:from>
    <xdr:to>
      <xdr:col>4</xdr:col>
      <xdr:colOff>1215917</xdr:colOff>
      <xdr:row>95</xdr:row>
      <xdr:rowOff>57521</xdr:rowOff>
    </xdr:to>
    <xdr:pic>
      <xdr:nvPicPr>
        <xdr:cNvPr id="9" name="Attēls 8">
          <a:extLst>
            <a:ext uri="{FF2B5EF4-FFF2-40B4-BE49-F238E27FC236}">
              <a16:creationId xmlns:a16="http://schemas.microsoft.com/office/drawing/2014/main" id="{8DED4ED0-FB09-C2FA-7ADB-77A391D2783B}"/>
            </a:ext>
          </a:extLst>
        </xdr:cNvPr>
        <xdr:cNvPicPr>
          <a:picLocks noChangeAspect="1"/>
        </xdr:cNvPicPr>
      </xdr:nvPicPr>
      <xdr:blipFill>
        <a:blip xmlns:r="http://schemas.openxmlformats.org/officeDocument/2006/relationships" r:embed="rId2"/>
        <a:stretch>
          <a:fillRect/>
        </a:stretch>
      </xdr:blipFill>
      <xdr:spPr>
        <a:xfrm>
          <a:off x="492833" y="14743795"/>
          <a:ext cx="8247755" cy="38258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143774</xdr:colOff>
      <xdr:row>47</xdr:row>
      <xdr:rowOff>82822</xdr:rowOff>
    </xdr:from>
    <xdr:to>
      <xdr:col>5</xdr:col>
      <xdr:colOff>8221</xdr:colOff>
      <xdr:row>70</xdr:row>
      <xdr:rowOff>121583</xdr:rowOff>
    </xdr:to>
    <xdr:pic>
      <xdr:nvPicPr>
        <xdr:cNvPr id="2" name="Attēls 1">
          <a:extLst>
            <a:ext uri="{FF2B5EF4-FFF2-40B4-BE49-F238E27FC236}">
              <a16:creationId xmlns:a16="http://schemas.microsoft.com/office/drawing/2014/main" id="{EF977F40-6D20-4077-BC97-83DD7C163E72}"/>
            </a:ext>
          </a:extLst>
        </xdr:cNvPr>
        <xdr:cNvPicPr>
          <a:picLocks noChangeAspect="1"/>
        </xdr:cNvPicPr>
      </xdr:nvPicPr>
      <xdr:blipFill>
        <a:blip xmlns:r="http://schemas.openxmlformats.org/officeDocument/2006/relationships" r:embed="rId1"/>
        <a:stretch>
          <a:fillRect/>
        </a:stretch>
      </xdr:blipFill>
      <xdr:spPr>
        <a:xfrm>
          <a:off x="505724" y="12570097"/>
          <a:ext cx="8521311" cy="4201187"/>
        </a:xfrm>
        <a:prstGeom prst="rect">
          <a:avLst/>
        </a:prstGeom>
      </xdr:spPr>
    </xdr:pic>
    <xdr:clientData/>
  </xdr:twoCellAnchor>
  <xdr:twoCellAnchor editAs="oneCell">
    <xdr:from>
      <xdr:col>1</xdr:col>
      <xdr:colOff>134245</xdr:colOff>
      <xdr:row>72</xdr:row>
      <xdr:rowOff>97707</xdr:rowOff>
    </xdr:from>
    <xdr:to>
      <xdr:col>4</xdr:col>
      <xdr:colOff>1120667</xdr:colOff>
      <xdr:row>95</xdr:row>
      <xdr:rowOff>57522</xdr:rowOff>
    </xdr:to>
    <xdr:pic>
      <xdr:nvPicPr>
        <xdr:cNvPr id="3" name="Attēls 2">
          <a:extLst>
            <a:ext uri="{FF2B5EF4-FFF2-40B4-BE49-F238E27FC236}">
              <a16:creationId xmlns:a16="http://schemas.microsoft.com/office/drawing/2014/main" id="{18E34D1F-945B-486E-8EB5-3449ED15BED1}"/>
            </a:ext>
          </a:extLst>
        </xdr:cNvPr>
        <xdr:cNvPicPr>
          <a:picLocks noChangeAspect="1"/>
        </xdr:cNvPicPr>
      </xdr:nvPicPr>
      <xdr:blipFill>
        <a:blip xmlns:r="http://schemas.openxmlformats.org/officeDocument/2006/relationships" r:embed="rId2"/>
        <a:stretch>
          <a:fillRect/>
        </a:stretch>
      </xdr:blipFill>
      <xdr:spPr>
        <a:xfrm>
          <a:off x="496195" y="17109357"/>
          <a:ext cx="8228144" cy="4122239"/>
        </a:xfrm>
        <a:prstGeom prst="rect">
          <a:avLst/>
        </a:prstGeom>
      </xdr:spPr>
    </xdr:pic>
    <xdr:clientData/>
  </xdr:twoCellAnchor>
  <xdr:twoCellAnchor editAs="oneCell">
    <xdr:from>
      <xdr:col>16</xdr:col>
      <xdr:colOff>27213</xdr:colOff>
      <xdr:row>9</xdr:row>
      <xdr:rowOff>198216</xdr:rowOff>
    </xdr:from>
    <xdr:to>
      <xdr:col>26</xdr:col>
      <xdr:colOff>358089</xdr:colOff>
      <xdr:row>21</xdr:row>
      <xdr:rowOff>190500</xdr:rowOff>
    </xdr:to>
    <xdr:pic>
      <xdr:nvPicPr>
        <xdr:cNvPr id="4" name="Attēls 3">
          <a:extLst>
            <a:ext uri="{FF2B5EF4-FFF2-40B4-BE49-F238E27FC236}">
              <a16:creationId xmlns:a16="http://schemas.microsoft.com/office/drawing/2014/main" id="{CFA3EA91-EEC5-426B-ABB6-F8226E83852F}"/>
            </a:ext>
          </a:extLst>
        </xdr:cNvPr>
        <xdr:cNvPicPr>
          <a:picLocks noChangeAspect="1"/>
        </xdr:cNvPicPr>
      </xdr:nvPicPr>
      <xdr:blipFill>
        <a:blip xmlns:r="http://schemas.openxmlformats.org/officeDocument/2006/relationships" r:embed="rId3"/>
        <a:stretch>
          <a:fillRect/>
        </a:stretch>
      </xdr:blipFill>
      <xdr:spPr>
        <a:xfrm>
          <a:off x="19158856" y="2538645"/>
          <a:ext cx="9529305" cy="3353248"/>
        </a:xfrm>
        <a:prstGeom prst="rect">
          <a:avLst/>
        </a:prstGeom>
      </xdr:spPr>
    </xdr:pic>
    <xdr:clientData/>
  </xdr:twoCellAnchor>
  <xdr:twoCellAnchor editAs="oneCell">
    <xdr:from>
      <xdr:col>16</xdr:col>
      <xdr:colOff>27213</xdr:colOff>
      <xdr:row>21</xdr:row>
      <xdr:rowOff>122463</xdr:rowOff>
    </xdr:from>
    <xdr:to>
      <xdr:col>26</xdr:col>
      <xdr:colOff>186048</xdr:colOff>
      <xdr:row>36</xdr:row>
      <xdr:rowOff>13606</xdr:rowOff>
    </xdr:to>
    <xdr:pic>
      <xdr:nvPicPr>
        <xdr:cNvPr id="5" name="Attēls 4">
          <a:extLst>
            <a:ext uri="{FF2B5EF4-FFF2-40B4-BE49-F238E27FC236}">
              <a16:creationId xmlns:a16="http://schemas.microsoft.com/office/drawing/2014/main" id="{74D20CC7-E322-4CC1-A05A-559C10F6FA00}"/>
            </a:ext>
          </a:extLst>
        </xdr:cNvPr>
        <xdr:cNvPicPr>
          <a:picLocks noChangeAspect="1"/>
        </xdr:cNvPicPr>
      </xdr:nvPicPr>
      <xdr:blipFill>
        <a:blip xmlns:r="http://schemas.openxmlformats.org/officeDocument/2006/relationships" r:embed="rId4"/>
        <a:stretch>
          <a:fillRect/>
        </a:stretch>
      </xdr:blipFill>
      <xdr:spPr>
        <a:xfrm>
          <a:off x="19158856" y="5823856"/>
          <a:ext cx="9357264" cy="3347357"/>
        </a:xfrm>
        <a:prstGeom prst="rect">
          <a:avLst/>
        </a:prstGeom>
      </xdr:spPr>
    </xdr:pic>
    <xdr:clientData/>
  </xdr:twoCellAnchor>
  <xdr:twoCellAnchor editAs="oneCell">
    <xdr:from>
      <xdr:col>15</xdr:col>
      <xdr:colOff>535593</xdr:colOff>
      <xdr:row>35</xdr:row>
      <xdr:rowOff>287166</xdr:rowOff>
    </xdr:from>
    <xdr:to>
      <xdr:col>25</xdr:col>
      <xdr:colOff>634370</xdr:colOff>
      <xdr:row>49</xdr:row>
      <xdr:rowOff>68034</xdr:rowOff>
    </xdr:to>
    <xdr:pic>
      <xdr:nvPicPr>
        <xdr:cNvPr id="6" name="Attēls 5">
          <a:extLst>
            <a:ext uri="{FF2B5EF4-FFF2-40B4-BE49-F238E27FC236}">
              <a16:creationId xmlns:a16="http://schemas.microsoft.com/office/drawing/2014/main" id="{3CDAEF7F-BFBD-4873-8EBC-FC60FE863CDF}"/>
            </a:ext>
          </a:extLst>
        </xdr:cNvPr>
        <xdr:cNvPicPr>
          <a:picLocks noChangeAspect="1"/>
        </xdr:cNvPicPr>
      </xdr:nvPicPr>
      <xdr:blipFill>
        <a:blip xmlns:r="http://schemas.openxmlformats.org/officeDocument/2006/relationships" r:embed="rId5"/>
        <a:stretch>
          <a:fillRect/>
        </a:stretch>
      </xdr:blipFill>
      <xdr:spPr>
        <a:xfrm>
          <a:off x="19109343" y="9131809"/>
          <a:ext cx="9201956" cy="3318725"/>
        </a:xfrm>
        <a:prstGeom prst="rect">
          <a:avLst/>
        </a:prstGeom>
      </xdr:spPr>
    </xdr:pic>
    <xdr:clientData/>
  </xdr:twoCellAnchor>
</xdr:wsDr>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ex.com/en/market-data/market-data-hub" TargetMode="External"/><Relationship Id="rId7" Type="http://schemas.openxmlformats.org/officeDocument/2006/relationships/drawing" Target="../drawings/drawing1.xml"/><Relationship Id="rId2" Type="http://schemas.openxmlformats.org/officeDocument/2006/relationships/hyperlink" Target="https://www.eex.com/en/market-data/market-data-hub" TargetMode="External"/><Relationship Id="rId1" Type="http://schemas.openxmlformats.org/officeDocument/2006/relationships/hyperlink" Target="https://www.eex.com/en/market-data/market-data-hub" TargetMode="External"/><Relationship Id="rId6" Type="http://schemas.openxmlformats.org/officeDocument/2006/relationships/printerSettings" Target="../printerSettings/printerSettings1.bin"/><Relationship Id="rId5" Type="http://schemas.openxmlformats.org/officeDocument/2006/relationships/hyperlink" Target="https://data.nordpoolgroup.com/auction/day-ahead/prices?deliveryDate=latest&amp;currency=EUR&amp;aggregation=Monthly&amp;deliveryAreas=LV,AT,FI" TargetMode="External"/><Relationship Id="rId4" Type="http://schemas.openxmlformats.org/officeDocument/2006/relationships/hyperlink" Target="https://www.eex.com/en/market-data/market-data-hub"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eex.com/en/market-data/market-data-hub" TargetMode="External"/><Relationship Id="rId1" Type="http://schemas.openxmlformats.org/officeDocument/2006/relationships/hyperlink" Target="https://data.nordpoolgroup.com/auction/day-ahead/prices?deliveryDate=latest&amp;currency=EUR&amp;aggregation=Monthly&amp;deliveryAreas=LV,AT,FI"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eex.com/en/market-data/market-data-hub" TargetMode="External"/><Relationship Id="rId1" Type="http://schemas.openxmlformats.org/officeDocument/2006/relationships/hyperlink" Target="https://data.nordpoolgroup.com/auction/day-ahead/prices?deliveryDate=latest&amp;currency=EUR&amp;aggregation=Monthly&amp;deliveryAreas=LV,AT,FI"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EFA79-2036-4058-BF57-763D10CF7A29}">
  <sheetPr>
    <tabColor theme="4" tint="0.79998168889431442"/>
  </sheetPr>
  <dimension ref="A1:F19"/>
  <sheetViews>
    <sheetView tabSelected="1" zoomScale="70" zoomScaleNormal="70" workbookViewId="0">
      <pane xSplit="1" ySplit="3" topLeftCell="B4" activePane="bottomRight" state="frozen"/>
      <selection pane="topRight" activeCell="B1" sqref="B1"/>
      <selection pane="bottomLeft" activeCell="A4" sqref="A4"/>
      <selection pane="bottomRight" activeCell="C6" sqref="C6"/>
    </sheetView>
  </sheetViews>
  <sheetFormatPr defaultColWidth="8.59765625" defaultRowHeight="13.8" x14ac:dyDescent="0.25"/>
  <cols>
    <col min="1" max="1" width="7" style="2" customWidth="1"/>
    <col min="2" max="2" width="78.5" style="2" customWidth="1"/>
    <col min="3" max="3" width="44.69921875" style="2" customWidth="1"/>
    <col min="4" max="4" width="57.59765625" style="2" customWidth="1"/>
    <col min="5" max="5" width="126" style="2" customWidth="1"/>
    <col min="6" max="16384" width="8.59765625" style="2"/>
  </cols>
  <sheetData>
    <row r="1" spans="1:6" ht="21" customHeight="1" x14ac:dyDescent="0.25">
      <c r="C1" s="44"/>
      <c r="D1" s="44"/>
      <c r="E1" s="44"/>
    </row>
    <row r="2" spans="1:6" ht="1.5" hidden="1" customHeight="1" x14ac:dyDescent="0.25"/>
    <row r="3" spans="1:6" ht="46.2" x14ac:dyDescent="0.25">
      <c r="A3" s="5" t="s">
        <v>0</v>
      </c>
      <c r="B3" s="6" t="s">
        <v>102</v>
      </c>
      <c r="C3" s="5" t="s">
        <v>97</v>
      </c>
      <c r="D3" s="7" t="s">
        <v>2</v>
      </c>
      <c r="E3" s="5" t="s">
        <v>1</v>
      </c>
    </row>
    <row r="4" spans="1:6" ht="88.5" customHeight="1" x14ac:dyDescent="0.25">
      <c r="A4" s="8">
        <v>1</v>
      </c>
      <c r="B4" s="14" t="s">
        <v>108</v>
      </c>
      <c r="C4" s="118"/>
      <c r="D4" s="119"/>
      <c r="E4" s="118"/>
    </row>
    <row r="5" spans="1:6" ht="236.25" customHeight="1" x14ac:dyDescent="0.25">
      <c r="A5" s="8">
        <v>2</v>
      </c>
      <c r="B5" s="14" t="s">
        <v>104</v>
      </c>
      <c r="C5" s="16" t="s">
        <v>87</v>
      </c>
      <c r="D5" s="115" t="s">
        <v>55</v>
      </c>
      <c r="E5" s="10"/>
    </row>
    <row r="6" spans="1:6" ht="225" customHeight="1" x14ac:dyDescent="0.25">
      <c r="A6" s="8">
        <v>3</v>
      </c>
      <c r="B6" s="14" t="s">
        <v>105</v>
      </c>
      <c r="C6" s="16" t="s">
        <v>88</v>
      </c>
      <c r="D6" s="115" t="s">
        <v>55</v>
      </c>
      <c r="E6" s="10"/>
    </row>
    <row r="7" spans="1:6" ht="241.5" customHeight="1" x14ac:dyDescent="0.25">
      <c r="A7" s="8">
        <v>4</v>
      </c>
      <c r="B7" s="14" t="s">
        <v>95</v>
      </c>
      <c r="C7" s="16" t="s">
        <v>89</v>
      </c>
      <c r="D7" s="115" t="s">
        <v>55</v>
      </c>
      <c r="E7" s="10"/>
    </row>
    <row r="8" spans="1:6" ht="219" customHeight="1" x14ac:dyDescent="0.25">
      <c r="A8" s="8">
        <v>5</v>
      </c>
      <c r="B8" s="14" t="s">
        <v>96</v>
      </c>
      <c r="C8" s="16" t="s">
        <v>90</v>
      </c>
      <c r="D8" s="115" t="s">
        <v>55</v>
      </c>
      <c r="E8" s="10"/>
    </row>
    <row r="9" spans="1:6" ht="105" customHeight="1" x14ac:dyDescent="0.25">
      <c r="A9" s="125" t="s">
        <v>93</v>
      </c>
      <c r="B9" s="128" t="s">
        <v>100</v>
      </c>
      <c r="C9" s="130" t="s">
        <v>18</v>
      </c>
      <c r="D9" s="116" t="s">
        <v>24</v>
      </c>
      <c r="E9" s="132"/>
    </row>
    <row r="10" spans="1:6" s="11" customFormat="1" ht="100.5" customHeight="1" x14ac:dyDescent="0.25">
      <c r="A10" s="126"/>
      <c r="B10" s="129"/>
      <c r="C10" s="131"/>
      <c r="D10" s="17" t="s">
        <v>16</v>
      </c>
      <c r="E10" s="133"/>
    </row>
    <row r="11" spans="1:6" s="11" customFormat="1" ht="100.5" customHeight="1" x14ac:dyDescent="0.25">
      <c r="A11" s="8">
        <v>4</v>
      </c>
      <c r="B11" s="117" t="s">
        <v>98</v>
      </c>
      <c r="C11" s="66" t="s">
        <v>99</v>
      </c>
      <c r="D11" s="17" t="s">
        <v>16</v>
      </c>
      <c r="E11" s="67"/>
    </row>
    <row r="12" spans="1:6" s="11" customFormat="1" ht="178.5" customHeight="1" x14ac:dyDescent="0.25">
      <c r="A12" s="8">
        <v>5</v>
      </c>
      <c r="B12" s="9" t="s">
        <v>106</v>
      </c>
      <c r="C12" s="15" t="s">
        <v>107</v>
      </c>
      <c r="D12" s="17" t="s">
        <v>16</v>
      </c>
      <c r="E12" s="8"/>
    </row>
    <row r="13" spans="1:6" s="12" customFormat="1" ht="15.75" customHeight="1" x14ac:dyDescent="0.3"/>
    <row r="14" spans="1:6" ht="66.75" customHeight="1" x14ac:dyDescent="0.25">
      <c r="B14" s="127" t="s">
        <v>91</v>
      </c>
      <c r="C14" s="127"/>
      <c r="D14" s="127"/>
      <c r="E14" s="127"/>
      <c r="F14" s="127"/>
    </row>
    <row r="15" spans="1:6" ht="38.25" customHeight="1" x14ac:dyDescent="0.25">
      <c r="B15" s="127" t="s">
        <v>92</v>
      </c>
      <c r="C15" s="127"/>
      <c r="D15" s="127"/>
      <c r="E15" s="127"/>
      <c r="F15" s="127"/>
    </row>
    <row r="16" spans="1:6" ht="38.4" customHeight="1" x14ac:dyDescent="0.3">
      <c r="B16" s="120" t="s">
        <v>103</v>
      </c>
    </row>
    <row r="19" spans="2:2" x14ac:dyDescent="0.25">
      <c r="B19" s="13"/>
    </row>
  </sheetData>
  <mergeCells count="6">
    <mergeCell ref="A9:A10"/>
    <mergeCell ref="B15:F15"/>
    <mergeCell ref="B9:B10"/>
    <mergeCell ref="C9:C10"/>
    <mergeCell ref="E9:E10"/>
    <mergeCell ref="B14:F14"/>
  </mergeCells>
  <hyperlinks>
    <hyperlink ref="D5" r:id="rId1" xr:uid="{482C7E70-B81A-48E5-BFBE-0CB7ABBA04A2}"/>
    <hyperlink ref="D6" r:id="rId2" xr:uid="{899988C4-158A-4E6E-A40B-909A6F7A8739}"/>
    <hyperlink ref="D7" r:id="rId3" xr:uid="{7B724326-39DD-4D14-B35E-6F2997B0E38E}"/>
    <hyperlink ref="D8" r:id="rId4" xr:uid="{4FF21F67-35D3-4342-BC31-A4430D35B487}"/>
    <hyperlink ref="D9" r:id="rId5" xr:uid="{0E40D0C1-9658-4E40-8CD5-F6B366AE4C48}"/>
  </hyperlinks>
  <pageMargins left="0.7" right="0.7" top="0.75" bottom="0.75" header="0.3" footer="0.3"/>
  <pageSetup paperSize="9" orientation="portrait"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02CDF-35A1-48D6-BEA0-FE36CC83D156}">
  <sheetPr>
    <tabColor theme="5" tint="0.59999389629810485"/>
  </sheetPr>
  <dimension ref="B1:W125"/>
  <sheetViews>
    <sheetView zoomScale="70" zoomScaleNormal="70" workbookViewId="0">
      <selection activeCell="R14" sqref="R14"/>
    </sheetView>
  </sheetViews>
  <sheetFormatPr defaultColWidth="8.59765625" defaultRowHeight="13.8" x14ac:dyDescent="0.25"/>
  <cols>
    <col min="1" max="1" width="4.69921875" style="2" customWidth="1"/>
    <col min="2" max="2" width="56.5" style="2" customWidth="1"/>
    <col min="3" max="4" width="18.59765625" style="4" customWidth="1"/>
    <col min="5" max="6" width="18.59765625" style="2" customWidth="1"/>
    <col min="7" max="7" width="15.69921875" style="2" customWidth="1"/>
    <col min="8" max="8" width="18.59765625" style="2" customWidth="1"/>
    <col min="9" max="13" width="8.59765625" style="1"/>
    <col min="14" max="14" width="15.69921875" style="1" customWidth="1"/>
    <col min="15" max="15" width="8.59765625" style="1"/>
    <col min="16" max="16" width="7.3984375" style="2" customWidth="1"/>
    <col min="17" max="17" width="9.8984375" style="2" customWidth="1"/>
    <col min="18" max="18" width="9.19921875" style="2" customWidth="1"/>
    <col min="19" max="20" width="8.59765625" style="2"/>
    <col min="21" max="21" width="15.59765625" style="2" customWidth="1"/>
    <col min="22" max="22" width="24.8984375" style="2" customWidth="1"/>
    <col min="23" max="16384" width="8.59765625" style="2"/>
  </cols>
  <sheetData>
    <row r="1" spans="2:23" ht="24.9" customHeight="1" thickBot="1" x14ac:dyDescent="0.3">
      <c r="B1" s="70" t="s">
        <v>60</v>
      </c>
      <c r="C1" s="2"/>
      <c r="D1" s="2"/>
      <c r="I1" s="2"/>
      <c r="J1" s="2"/>
      <c r="K1" s="2"/>
      <c r="L1" s="2"/>
      <c r="M1" s="2"/>
      <c r="N1" s="2"/>
      <c r="O1" s="2"/>
      <c r="Q1" s="70" t="s">
        <v>101</v>
      </c>
      <c r="V1" s="114"/>
    </row>
    <row r="2" spans="2:23" ht="20.25" customHeight="1" thickBot="1" x14ac:dyDescent="0.35">
      <c r="B2" s="62" t="s">
        <v>59</v>
      </c>
      <c r="C2" s="68" t="s">
        <v>31</v>
      </c>
      <c r="D2" s="68" t="s">
        <v>32</v>
      </c>
      <c r="E2" s="68" t="s">
        <v>33</v>
      </c>
      <c r="F2" s="69" t="s">
        <v>34</v>
      </c>
      <c r="G2" s="69" t="s">
        <v>46</v>
      </c>
      <c r="H2" s="69" t="s">
        <v>39</v>
      </c>
      <c r="I2" s="68" t="s">
        <v>40</v>
      </c>
      <c r="J2" s="68" t="s">
        <v>35</v>
      </c>
      <c r="K2" s="68" t="s">
        <v>36</v>
      </c>
      <c r="L2" s="69" t="s">
        <v>41</v>
      </c>
      <c r="M2" s="69" t="s">
        <v>37</v>
      </c>
      <c r="N2" s="69" t="s">
        <v>38</v>
      </c>
      <c r="O2" s="68" t="s">
        <v>47</v>
      </c>
    </row>
    <row r="3" spans="2:23" ht="20.100000000000001" customHeight="1" thickBot="1" x14ac:dyDescent="0.35">
      <c r="B3" s="61" t="s">
        <v>50</v>
      </c>
      <c r="C3" s="121"/>
      <c r="D3" s="121" t="s">
        <v>32</v>
      </c>
      <c r="E3" s="121"/>
      <c r="F3" s="121"/>
      <c r="G3" s="121" t="s">
        <v>46</v>
      </c>
      <c r="H3" s="121"/>
      <c r="I3" s="121"/>
      <c r="J3" s="121" t="s">
        <v>35</v>
      </c>
      <c r="K3" s="121"/>
      <c r="L3" s="121"/>
      <c r="M3" s="121" t="s">
        <v>37</v>
      </c>
      <c r="N3" s="121"/>
      <c r="O3" s="122"/>
      <c r="Q3" s="70" t="s">
        <v>77</v>
      </c>
      <c r="V3" s="114"/>
    </row>
    <row r="4" spans="2:23" ht="20.100000000000001" customHeight="1" x14ac:dyDescent="0.3">
      <c r="B4" s="61" t="s">
        <v>50</v>
      </c>
      <c r="C4" s="121"/>
      <c r="D4" s="121" t="s">
        <v>33</v>
      </c>
      <c r="E4" s="121" t="s">
        <v>33</v>
      </c>
      <c r="F4" s="121"/>
      <c r="G4" s="121" t="s">
        <v>39</v>
      </c>
      <c r="H4" s="121" t="s">
        <v>39</v>
      </c>
      <c r="I4" s="121"/>
      <c r="J4" s="121" t="s">
        <v>36</v>
      </c>
      <c r="K4" s="121" t="s">
        <v>36</v>
      </c>
      <c r="L4" s="121"/>
      <c r="M4" s="121" t="s">
        <v>38</v>
      </c>
      <c r="N4" s="121" t="s">
        <v>38</v>
      </c>
      <c r="O4" s="122"/>
    </row>
    <row r="5" spans="2:23" ht="20.100000000000001" customHeight="1" x14ac:dyDescent="0.3">
      <c r="B5" s="61" t="s">
        <v>51</v>
      </c>
      <c r="C5" s="121" t="s">
        <v>42</v>
      </c>
      <c r="D5" s="121" t="s">
        <v>43</v>
      </c>
      <c r="E5" s="121" t="s">
        <v>43</v>
      </c>
      <c r="F5" s="121" t="s">
        <v>43</v>
      </c>
      <c r="G5" s="121" t="s">
        <v>44</v>
      </c>
      <c r="H5" s="121" t="s">
        <v>44</v>
      </c>
      <c r="I5" s="121" t="s">
        <v>44</v>
      </c>
      <c r="J5" s="121" t="s">
        <v>45</v>
      </c>
      <c r="K5" s="121" t="s">
        <v>45</v>
      </c>
      <c r="L5" s="121" t="s">
        <v>45</v>
      </c>
      <c r="M5" s="121" t="s">
        <v>48</v>
      </c>
      <c r="N5" s="121" t="s">
        <v>48</v>
      </c>
      <c r="O5" s="121" t="s">
        <v>48</v>
      </c>
      <c r="Q5" s="70" t="s">
        <v>66</v>
      </c>
    </row>
    <row r="6" spans="2:23" ht="20.100000000000001" customHeight="1" x14ac:dyDescent="0.3">
      <c r="B6" s="61" t="s">
        <v>51</v>
      </c>
      <c r="C6" s="121" t="s">
        <v>43</v>
      </c>
      <c r="D6" s="121" t="s">
        <v>44</v>
      </c>
      <c r="E6" s="121" t="s">
        <v>44</v>
      </c>
      <c r="F6" s="121" t="s">
        <v>44</v>
      </c>
      <c r="G6" s="121" t="s">
        <v>45</v>
      </c>
      <c r="H6" s="121" t="s">
        <v>45</v>
      </c>
      <c r="I6" s="121" t="s">
        <v>45</v>
      </c>
      <c r="J6" s="121" t="s">
        <v>48</v>
      </c>
      <c r="K6" s="121" t="s">
        <v>48</v>
      </c>
      <c r="L6" s="121" t="s">
        <v>48</v>
      </c>
      <c r="M6" s="121" t="s">
        <v>49</v>
      </c>
      <c r="N6" s="121" t="s">
        <v>49</v>
      </c>
      <c r="O6" s="121" t="s">
        <v>49</v>
      </c>
      <c r="Q6" s="79" t="s">
        <v>61</v>
      </c>
      <c r="R6" s="63"/>
      <c r="S6" s="27" t="s">
        <v>55</v>
      </c>
      <c r="T6" s="28"/>
      <c r="U6" s="28"/>
      <c r="V6" s="28"/>
      <c r="W6" s="28"/>
    </row>
    <row r="8" spans="2:23" ht="25.5" customHeight="1" x14ac:dyDescent="0.3">
      <c r="B8" s="70" t="s">
        <v>75</v>
      </c>
      <c r="C8" s="32"/>
      <c r="D8" s="32"/>
      <c r="E8" s="32"/>
      <c r="F8" s="32"/>
      <c r="G8" s="32"/>
      <c r="H8" s="32"/>
      <c r="I8" s="19"/>
      <c r="J8" s="19"/>
      <c r="K8" s="19"/>
      <c r="L8" s="19"/>
      <c r="M8" s="19"/>
      <c r="N8" s="19"/>
      <c r="Q8" s="81" t="s">
        <v>84</v>
      </c>
      <c r="R8" s="29"/>
    </row>
    <row r="9" spans="2:23" ht="22.5" customHeight="1" x14ac:dyDescent="0.25">
      <c r="B9" s="40"/>
      <c r="C9" s="78" t="s">
        <v>71</v>
      </c>
      <c r="D9" s="78" t="s">
        <v>71</v>
      </c>
      <c r="E9" s="78" t="s">
        <v>76</v>
      </c>
      <c r="F9" s="78" t="s">
        <v>76</v>
      </c>
      <c r="H9" s="1"/>
      <c r="I9" s="19"/>
      <c r="J9" s="19"/>
      <c r="K9" s="19"/>
      <c r="L9" s="19"/>
      <c r="M9" s="19"/>
      <c r="N9" s="19"/>
      <c r="O9" s="19"/>
      <c r="P9" s="19"/>
    </row>
    <row r="10" spans="2:23" ht="15.6" x14ac:dyDescent="0.3">
      <c r="B10" s="21"/>
      <c r="C10" s="24" t="s">
        <v>82</v>
      </c>
      <c r="D10" s="24" t="s">
        <v>82</v>
      </c>
      <c r="E10" s="59" t="s">
        <v>83</v>
      </c>
      <c r="F10" s="59" t="s">
        <v>83</v>
      </c>
      <c r="G10" s="29" t="s">
        <v>15</v>
      </c>
      <c r="H10" s="19"/>
      <c r="I10" s="19"/>
      <c r="J10" s="19"/>
      <c r="K10" s="19"/>
      <c r="L10" s="19"/>
      <c r="M10" s="19"/>
      <c r="N10" s="19"/>
      <c r="O10" s="19"/>
      <c r="P10" s="19"/>
      <c r="Q10" s="1"/>
      <c r="R10" s="1"/>
      <c r="S10" s="1"/>
      <c r="T10" s="1"/>
      <c r="U10" s="1"/>
    </row>
    <row r="11" spans="2:23" ht="88.5" customHeight="1" thickBot="1" x14ac:dyDescent="0.35">
      <c r="B11" s="135" t="s">
        <v>21</v>
      </c>
      <c r="C11" s="136"/>
      <c r="D11" s="137"/>
      <c r="E11" s="137"/>
      <c r="F11" s="138"/>
      <c r="G11" s="26"/>
      <c r="H11" s="23"/>
      <c r="I11" s="23"/>
      <c r="J11" s="23"/>
      <c r="K11" s="23"/>
      <c r="L11" s="23"/>
      <c r="M11" s="23"/>
      <c r="N11" s="23"/>
      <c r="O11" s="19"/>
      <c r="P11" s="19"/>
      <c r="Q11" s="1"/>
      <c r="R11" s="1"/>
      <c r="S11" s="1"/>
      <c r="T11" s="1"/>
      <c r="U11" s="1"/>
    </row>
    <row r="12" spans="2:23" s="1" customFormat="1" ht="15.6" customHeight="1" thickBot="1" x14ac:dyDescent="0.35">
      <c r="B12" s="82"/>
      <c r="C12" s="84"/>
      <c r="D12" s="86"/>
      <c r="E12" s="37"/>
      <c r="F12" s="37"/>
      <c r="G12" s="26" t="s">
        <v>79</v>
      </c>
      <c r="H12" s="23"/>
      <c r="I12" s="23"/>
      <c r="J12" s="23"/>
      <c r="K12" s="23"/>
      <c r="L12" s="23"/>
      <c r="M12" s="23"/>
      <c r="N12" s="23"/>
      <c r="O12" s="19"/>
      <c r="P12" s="19"/>
    </row>
    <row r="13" spans="2:23" s="1" customFormat="1" ht="16.2" thickBot="1" x14ac:dyDescent="0.35">
      <c r="B13" s="76" t="s">
        <v>67</v>
      </c>
      <c r="C13" s="85"/>
      <c r="D13" s="88"/>
      <c r="E13" s="83"/>
      <c r="F13" s="36"/>
      <c r="G13" s="26" t="s">
        <v>79</v>
      </c>
      <c r="H13" s="58"/>
      <c r="I13" s="58"/>
      <c r="J13" s="58"/>
      <c r="K13" s="58"/>
      <c r="L13" s="58"/>
      <c r="M13" s="58"/>
      <c r="N13" s="58"/>
      <c r="O13" s="19"/>
      <c r="P13" s="19"/>
    </row>
    <row r="14" spans="2:23" s="1" customFormat="1" ht="16.2" thickBot="1" x14ac:dyDescent="0.35">
      <c r="B14" s="37"/>
      <c r="C14" s="48"/>
      <c r="D14" s="87"/>
      <c r="E14" s="90"/>
      <c r="F14" s="42"/>
      <c r="G14" s="54"/>
      <c r="H14" s="55"/>
      <c r="I14" s="55"/>
      <c r="J14" s="55"/>
      <c r="K14" s="55"/>
      <c r="L14" s="55"/>
      <c r="M14" s="55"/>
      <c r="N14" s="55"/>
      <c r="O14" s="19"/>
      <c r="P14" s="19"/>
    </row>
    <row r="15" spans="2:23" s="1" customFormat="1" ht="16.2" thickBot="1" x14ac:dyDescent="0.35">
      <c r="B15" s="76" t="s">
        <v>68</v>
      </c>
      <c r="C15" s="48"/>
      <c r="D15" s="89"/>
      <c r="E15" s="88"/>
      <c r="F15" s="92"/>
      <c r="G15" s="26" t="s">
        <v>80</v>
      </c>
      <c r="H15" s="23"/>
      <c r="I15" s="23"/>
      <c r="J15" s="23"/>
      <c r="K15" s="23"/>
      <c r="L15" s="23"/>
      <c r="M15" s="23"/>
      <c r="N15" s="23"/>
      <c r="O15" s="19"/>
      <c r="P15" s="19"/>
    </row>
    <row r="16" spans="2:23" s="1" customFormat="1" ht="16.2" thickBot="1" x14ac:dyDescent="0.35">
      <c r="B16" s="76" t="s">
        <v>69</v>
      </c>
      <c r="C16" s="48"/>
      <c r="D16" s="48"/>
      <c r="E16" s="91"/>
      <c r="F16" s="88"/>
      <c r="G16" s="26" t="s">
        <v>80</v>
      </c>
      <c r="H16" s="23"/>
      <c r="I16" s="23"/>
      <c r="J16" s="23"/>
      <c r="K16" s="23"/>
      <c r="L16" s="23"/>
      <c r="M16" s="23"/>
      <c r="N16" s="23"/>
      <c r="O16" s="19"/>
      <c r="P16" s="19"/>
    </row>
    <row r="17" spans="2:21" s="1" customFormat="1" ht="16.2" thickBot="1" x14ac:dyDescent="0.35">
      <c r="B17" s="38"/>
      <c r="C17" s="94"/>
      <c r="D17" s="95"/>
      <c r="E17" s="96"/>
      <c r="F17" s="97"/>
      <c r="G17" s="26"/>
      <c r="H17" s="23"/>
      <c r="I17" s="23"/>
      <c r="J17" s="23"/>
      <c r="K17" s="23"/>
      <c r="L17" s="23"/>
      <c r="M17" s="23"/>
      <c r="N17" s="23"/>
      <c r="O17" s="19"/>
      <c r="P17" s="19"/>
    </row>
    <row r="18" spans="2:21" s="1" customFormat="1" ht="16.2" thickBot="1" x14ac:dyDescent="0.35">
      <c r="B18" s="93" t="s">
        <v>23</v>
      </c>
      <c r="C18" s="100"/>
      <c r="D18" s="101"/>
      <c r="E18" s="101"/>
      <c r="F18" s="102"/>
      <c r="G18" s="26" t="s">
        <v>81</v>
      </c>
      <c r="H18" s="23"/>
      <c r="I18" s="23"/>
      <c r="J18" s="23"/>
      <c r="K18" s="23"/>
      <c r="L18" s="23"/>
      <c r="M18" s="23"/>
      <c r="N18" s="23"/>
      <c r="O18" s="19"/>
      <c r="P18" s="19"/>
    </row>
    <row r="19" spans="2:21" s="1" customFormat="1" ht="15.6" x14ac:dyDescent="0.3">
      <c r="B19" s="38"/>
      <c r="C19" s="98"/>
      <c r="D19" s="98"/>
      <c r="E19" s="98"/>
      <c r="F19" s="99"/>
      <c r="G19" s="26"/>
      <c r="H19" s="23"/>
      <c r="I19" s="23"/>
      <c r="J19" s="23"/>
      <c r="K19" s="23"/>
      <c r="L19" s="23"/>
      <c r="M19" s="23"/>
      <c r="N19" s="23"/>
      <c r="O19" s="19"/>
    </row>
    <row r="20" spans="2:21" s="1" customFormat="1" ht="15.6" x14ac:dyDescent="0.3">
      <c r="B20" s="39" t="s">
        <v>3</v>
      </c>
      <c r="C20" s="41">
        <f>SUM(C12:C18)</f>
        <v>0</v>
      </c>
      <c r="D20" s="41">
        <f>SUM(D12:D18)</f>
        <v>0</v>
      </c>
      <c r="E20" s="41">
        <f>SUM(E12:E18)</f>
        <v>0</v>
      </c>
      <c r="F20" s="41">
        <f>SUM(F12:F18)</f>
        <v>0</v>
      </c>
      <c r="G20" s="26" t="s">
        <v>5</v>
      </c>
      <c r="H20" s="23"/>
      <c r="I20" s="23"/>
      <c r="J20" s="23"/>
      <c r="K20" s="23"/>
      <c r="L20" s="23"/>
      <c r="M20" s="23"/>
      <c r="N20" s="23"/>
      <c r="O20" s="19"/>
      <c r="P20" s="19"/>
    </row>
    <row r="21" spans="2:21" s="1" customFormat="1" ht="16.2" thickBot="1" x14ac:dyDescent="0.35">
      <c r="B21" s="38"/>
      <c r="C21" s="104"/>
      <c r="D21" s="105"/>
      <c r="E21" s="105"/>
      <c r="F21" s="106"/>
      <c r="G21" s="26"/>
      <c r="H21" s="23"/>
      <c r="I21" s="23"/>
      <c r="J21" s="23"/>
      <c r="K21" s="23"/>
      <c r="L21" s="23"/>
      <c r="M21" s="23"/>
      <c r="N21" s="23"/>
      <c r="O21" s="19"/>
      <c r="P21" s="19"/>
    </row>
    <row r="22" spans="2:21" s="1" customFormat="1" ht="16.2" thickBot="1" x14ac:dyDescent="0.35">
      <c r="B22" s="103" t="s">
        <v>17</v>
      </c>
      <c r="C22" s="108"/>
      <c r="D22" s="109"/>
      <c r="E22" s="109"/>
      <c r="F22" s="110"/>
      <c r="G22" s="56" t="s">
        <v>63</v>
      </c>
      <c r="H22" s="71"/>
      <c r="I22" s="71"/>
      <c r="J22" s="71"/>
      <c r="K22" s="23"/>
      <c r="L22" s="23"/>
      <c r="M22" s="23"/>
      <c r="N22" s="23"/>
      <c r="O22" s="19"/>
      <c r="P22" s="19"/>
    </row>
    <row r="23" spans="2:21" s="1" customFormat="1" ht="15.6" x14ac:dyDescent="0.3">
      <c r="B23" s="45" t="s">
        <v>19</v>
      </c>
      <c r="C23" s="107"/>
      <c r="D23" s="107"/>
      <c r="E23" s="107"/>
      <c r="F23" s="107"/>
      <c r="G23" s="26" t="s">
        <v>73</v>
      </c>
      <c r="H23" s="23"/>
      <c r="I23" s="23"/>
      <c r="J23" s="23"/>
      <c r="K23" s="23"/>
      <c r="L23" s="23"/>
      <c r="M23" s="23"/>
      <c r="N23" s="23"/>
      <c r="O23" s="19"/>
    </row>
    <row r="24" spans="2:21" s="1" customFormat="1" ht="15.6" x14ac:dyDescent="0.3">
      <c r="B24" s="45" t="s">
        <v>20</v>
      </c>
      <c r="C24" s="46"/>
      <c r="D24" s="46"/>
      <c r="E24" s="46"/>
      <c r="F24" s="46"/>
      <c r="G24" s="26"/>
      <c r="H24" s="23"/>
      <c r="I24" s="23"/>
      <c r="J24" s="23"/>
      <c r="K24" s="23"/>
      <c r="L24" s="23"/>
      <c r="M24" s="23"/>
      <c r="N24" s="23"/>
      <c r="O24" s="19"/>
      <c r="P24" s="19"/>
    </row>
    <row r="25" spans="2:21" s="1" customFormat="1" ht="20.100000000000001" customHeight="1" x14ac:dyDescent="0.3">
      <c r="B25" s="39" t="s">
        <v>4</v>
      </c>
      <c r="C25" s="41">
        <f>C20+C22+C23+C24</f>
        <v>0</v>
      </c>
      <c r="D25" s="41">
        <f>D20+D22+D23+D24</f>
        <v>0</v>
      </c>
      <c r="E25" s="41">
        <f>E20+E22+E23+E24</f>
        <v>0</v>
      </c>
      <c r="F25" s="41">
        <f>F20+F22+F23+F24</f>
        <v>0</v>
      </c>
      <c r="G25" s="26" t="s">
        <v>5</v>
      </c>
      <c r="H25" s="23"/>
      <c r="I25" s="23"/>
      <c r="J25" s="23"/>
      <c r="K25" s="23"/>
      <c r="L25" s="23"/>
      <c r="M25" s="23"/>
      <c r="N25" s="23"/>
      <c r="O25" s="19"/>
      <c r="P25" s="19"/>
    </row>
    <row r="26" spans="2:21" s="1" customFormat="1" x14ac:dyDescent="0.25">
      <c r="B26" s="20"/>
      <c r="C26" s="2"/>
      <c r="D26" s="2"/>
      <c r="E26" s="2"/>
      <c r="F26" s="2"/>
      <c r="G26" s="2"/>
      <c r="H26" s="34"/>
      <c r="I26" s="35"/>
      <c r="J26" s="19"/>
      <c r="K26" s="19"/>
      <c r="L26" s="19"/>
      <c r="M26" s="19"/>
      <c r="N26" s="19"/>
      <c r="O26" s="19"/>
      <c r="P26" s="19"/>
    </row>
    <row r="27" spans="2:21" s="1" customFormat="1" ht="23.25" customHeight="1" x14ac:dyDescent="0.25">
      <c r="B27" s="140"/>
      <c r="C27" s="141"/>
      <c r="D27" s="141"/>
      <c r="E27" s="141"/>
      <c r="F27" s="142"/>
      <c r="G27" s="2"/>
      <c r="H27" s="51"/>
      <c r="I27" s="35"/>
      <c r="J27" s="19"/>
      <c r="K27" s="19"/>
      <c r="L27" s="19"/>
      <c r="M27" s="19"/>
      <c r="N27" s="19"/>
      <c r="O27" s="19"/>
      <c r="P27" s="19"/>
    </row>
    <row r="28" spans="2:21" s="1" customFormat="1" x14ac:dyDescent="0.25">
      <c r="B28" s="20"/>
      <c r="C28" s="2"/>
      <c r="D28" s="2"/>
      <c r="E28" s="2"/>
      <c r="F28" s="2"/>
      <c r="G28" s="2"/>
      <c r="H28" s="51"/>
      <c r="I28" s="35"/>
      <c r="J28" s="19"/>
      <c r="K28" s="19"/>
      <c r="L28" s="19"/>
      <c r="M28" s="19"/>
      <c r="N28" s="19"/>
      <c r="O28" s="19"/>
      <c r="P28" s="19"/>
    </row>
    <row r="29" spans="2:21" s="1" customFormat="1" ht="21.6" customHeight="1" thickBot="1" x14ac:dyDescent="0.35">
      <c r="B29" s="77" t="s">
        <v>14</v>
      </c>
      <c r="D29" s="72" t="s">
        <v>64</v>
      </c>
      <c r="E29" s="72"/>
      <c r="F29" s="72"/>
      <c r="G29" s="3"/>
      <c r="H29" s="51"/>
      <c r="I29" s="25"/>
      <c r="J29" s="19"/>
      <c r="K29" s="19"/>
      <c r="L29" s="22"/>
      <c r="M29" s="19"/>
      <c r="N29" s="19"/>
      <c r="O29" s="19"/>
      <c r="P29" s="19"/>
    </row>
    <row r="30" spans="2:21" ht="16.2" thickBot="1" x14ac:dyDescent="0.35">
      <c r="B30" s="20"/>
      <c r="C30" s="3"/>
      <c r="D30" s="75" t="s">
        <v>7</v>
      </c>
      <c r="E30" s="75"/>
      <c r="F30" s="75"/>
      <c r="G30" s="75"/>
      <c r="H30" s="111">
        <f>(C25*1+D25*1+E25*3+F25*3)/8</f>
        <v>0</v>
      </c>
      <c r="I30" s="56" t="s">
        <v>5</v>
      </c>
      <c r="J30" s="49" t="s">
        <v>22</v>
      </c>
      <c r="K30" s="57"/>
      <c r="L30" s="22"/>
      <c r="M30" s="19"/>
      <c r="N30" s="19"/>
      <c r="O30" s="19"/>
      <c r="P30" s="19"/>
      <c r="Q30" s="1"/>
      <c r="R30" s="1"/>
      <c r="S30" s="1"/>
      <c r="T30" s="1"/>
      <c r="U30" s="1"/>
    </row>
    <row r="31" spans="2:21" ht="16.2" thickBot="1" x14ac:dyDescent="0.35">
      <c r="B31" s="20"/>
      <c r="C31" s="3"/>
      <c r="D31" s="75" t="s">
        <v>8</v>
      </c>
      <c r="E31" s="75"/>
      <c r="F31" s="75"/>
      <c r="G31" s="75"/>
      <c r="H31" s="111">
        <f>(C25*1+D25*1+E25*3+F25*3)/7</f>
        <v>0</v>
      </c>
      <c r="I31" s="56" t="s">
        <v>5</v>
      </c>
      <c r="J31" s="49" t="s">
        <v>22</v>
      </c>
      <c r="K31" s="57"/>
      <c r="L31" s="19"/>
      <c r="M31" s="19"/>
      <c r="N31" s="19"/>
      <c r="O31" s="19"/>
      <c r="P31" s="19"/>
      <c r="Q31" s="1"/>
      <c r="R31" s="1"/>
      <c r="S31" s="1"/>
      <c r="T31" s="1"/>
      <c r="U31" s="1"/>
    </row>
    <row r="32" spans="2:21" ht="16.2" thickBot="1" x14ac:dyDescent="0.35">
      <c r="B32" s="20"/>
      <c r="C32" s="3"/>
      <c r="D32" s="75" t="s">
        <v>6</v>
      </c>
      <c r="E32" s="75"/>
      <c r="F32" s="75"/>
      <c r="G32" s="75"/>
      <c r="H32" s="111">
        <f>(E25*3+F25*3)/6</f>
        <v>0</v>
      </c>
      <c r="I32" s="56" t="s">
        <v>5</v>
      </c>
      <c r="J32" s="49" t="s">
        <v>22</v>
      </c>
      <c r="K32" s="57"/>
      <c r="L32" s="19"/>
      <c r="M32" s="19"/>
      <c r="N32" s="19"/>
      <c r="O32" s="19"/>
      <c r="P32" s="19"/>
      <c r="Q32" s="1"/>
      <c r="R32" s="1"/>
      <c r="S32" s="1"/>
      <c r="T32" s="1"/>
      <c r="U32" s="1"/>
    </row>
    <row r="33" spans="2:21" ht="14.4" thickBot="1" x14ac:dyDescent="0.3">
      <c r="B33" s="20"/>
      <c r="C33" s="20"/>
      <c r="D33" s="20"/>
      <c r="E33" s="20"/>
      <c r="F33" s="20"/>
      <c r="G33" s="20"/>
      <c r="H33" s="20"/>
      <c r="I33" s="19"/>
      <c r="J33" s="50"/>
      <c r="K33" s="19"/>
      <c r="L33" s="19"/>
      <c r="M33" s="19"/>
      <c r="N33" s="19"/>
      <c r="O33" s="19"/>
      <c r="P33" s="19"/>
      <c r="Q33" s="1"/>
      <c r="R33" s="1"/>
      <c r="S33" s="1"/>
      <c r="T33" s="1"/>
      <c r="U33" s="1"/>
    </row>
    <row r="34" spans="2:21" ht="24.9" customHeight="1" thickBot="1" x14ac:dyDescent="0.35">
      <c r="B34" s="70" t="s">
        <v>94</v>
      </c>
      <c r="C34" s="73"/>
      <c r="D34" s="74" t="s">
        <v>58</v>
      </c>
      <c r="E34" s="20"/>
      <c r="F34" s="20"/>
      <c r="G34" s="20"/>
      <c r="H34" s="20"/>
      <c r="I34" s="19"/>
      <c r="J34" s="19"/>
      <c r="K34" s="19"/>
      <c r="L34" s="19"/>
      <c r="M34" s="19"/>
      <c r="N34" s="19"/>
      <c r="O34" s="19"/>
      <c r="P34" s="19"/>
      <c r="Q34" s="1"/>
      <c r="R34" s="1"/>
      <c r="S34" s="1"/>
      <c r="T34" s="1"/>
      <c r="U34" s="1"/>
    </row>
    <row r="35" spans="2:21" x14ac:dyDescent="0.25">
      <c r="B35" s="20"/>
      <c r="C35" s="2"/>
      <c r="D35" s="2"/>
      <c r="F35" s="20"/>
      <c r="G35" s="20"/>
      <c r="H35" s="20"/>
      <c r="I35" s="20"/>
      <c r="J35" s="20"/>
      <c r="K35" s="20"/>
      <c r="L35" s="20"/>
      <c r="M35" s="20"/>
      <c r="N35" s="20"/>
      <c r="O35" s="20"/>
      <c r="P35" s="20"/>
      <c r="Q35" s="1"/>
      <c r="R35" s="1"/>
      <c r="S35" s="1"/>
      <c r="T35" s="1"/>
      <c r="U35" s="1"/>
    </row>
    <row r="36" spans="2:21" ht="24.9" customHeight="1" x14ac:dyDescent="0.25">
      <c r="B36" s="70" t="s">
        <v>62</v>
      </c>
      <c r="D36" s="2"/>
      <c r="E36" s="79" t="s">
        <v>61</v>
      </c>
      <c r="F36" s="80" t="s">
        <v>24</v>
      </c>
      <c r="G36" s="28"/>
      <c r="H36" s="28"/>
      <c r="I36" s="28"/>
      <c r="J36" s="28"/>
      <c r="K36" s="28"/>
      <c r="L36" s="28"/>
      <c r="M36" s="28"/>
      <c r="N36" s="28"/>
      <c r="O36" s="63"/>
      <c r="P36" s="20"/>
    </row>
    <row r="37" spans="2:21" ht="15" thickBot="1" x14ac:dyDescent="0.35">
      <c r="C37" s="33" t="s">
        <v>13</v>
      </c>
      <c r="D37" s="30" t="s">
        <v>9</v>
      </c>
      <c r="E37" s="30" t="s">
        <v>10</v>
      </c>
      <c r="F37" s="30" t="s">
        <v>11</v>
      </c>
      <c r="I37" s="2"/>
      <c r="J37" s="2"/>
      <c r="K37" s="2"/>
      <c r="L37" s="2"/>
      <c r="M37" s="2"/>
      <c r="N37" s="2"/>
      <c r="O37" s="2"/>
    </row>
    <row r="38" spans="2:21" ht="15.75" customHeight="1" x14ac:dyDescent="0.3">
      <c r="B38" s="47" t="s">
        <v>25</v>
      </c>
      <c r="C38" s="43" t="s">
        <v>26</v>
      </c>
      <c r="D38" s="52">
        <v>110.91</v>
      </c>
      <c r="E38" s="53">
        <v>47.94</v>
      </c>
      <c r="F38" s="31">
        <f t="shared" ref="F38:F42" si="0">D38-E38</f>
        <v>62.97</v>
      </c>
      <c r="G38" s="29" t="s">
        <v>5</v>
      </c>
      <c r="I38" s="2"/>
      <c r="J38" s="2"/>
      <c r="K38" s="2"/>
      <c r="L38" s="2"/>
      <c r="M38" s="2"/>
      <c r="N38" s="2"/>
      <c r="O38" s="2"/>
    </row>
    <row r="39" spans="2:21" ht="14.4" x14ac:dyDescent="0.3">
      <c r="B39" s="47" t="s">
        <v>25</v>
      </c>
      <c r="C39" s="43" t="s">
        <v>27</v>
      </c>
      <c r="D39" s="52">
        <v>83.94</v>
      </c>
      <c r="E39" s="53">
        <v>36.01</v>
      </c>
      <c r="F39" s="31">
        <f t="shared" si="0"/>
        <v>47.93</v>
      </c>
      <c r="G39" s="29" t="s">
        <v>5</v>
      </c>
      <c r="I39" s="2"/>
      <c r="J39" s="2"/>
      <c r="K39" s="2"/>
      <c r="L39" s="2"/>
      <c r="M39" s="2"/>
      <c r="N39" s="2"/>
      <c r="O39" s="2"/>
    </row>
    <row r="40" spans="2:21" ht="14.4" x14ac:dyDescent="0.3">
      <c r="B40" s="47" t="s">
        <v>28</v>
      </c>
      <c r="C40" s="43" t="s">
        <v>29</v>
      </c>
      <c r="D40" s="52">
        <v>153.44</v>
      </c>
      <c r="E40" s="53">
        <v>117.27</v>
      </c>
      <c r="F40" s="31">
        <f t="shared" si="0"/>
        <v>36.17</v>
      </c>
      <c r="G40" s="29" t="s">
        <v>5</v>
      </c>
      <c r="I40" s="2"/>
      <c r="J40" s="2"/>
      <c r="K40" s="2"/>
      <c r="L40" s="2"/>
      <c r="M40" s="2"/>
      <c r="N40" s="2"/>
      <c r="O40" s="2"/>
    </row>
    <row r="41" spans="2:21" ht="14.4" x14ac:dyDescent="0.3">
      <c r="B41" s="47" t="s">
        <v>28</v>
      </c>
      <c r="C41" s="43" t="s">
        <v>30</v>
      </c>
      <c r="D41" s="52">
        <v>155.38999999999999</v>
      </c>
      <c r="E41" s="53">
        <v>137.16</v>
      </c>
      <c r="F41" s="31">
        <f t="shared" si="0"/>
        <v>18.22999999999999</v>
      </c>
      <c r="G41" s="29" t="s">
        <v>5</v>
      </c>
      <c r="I41" s="2"/>
      <c r="J41" s="2"/>
      <c r="K41" s="2"/>
      <c r="L41" s="2"/>
      <c r="M41" s="2"/>
      <c r="N41" s="2"/>
      <c r="O41" s="2"/>
    </row>
    <row r="42" spans="2:21" ht="14.4" x14ac:dyDescent="0.3">
      <c r="B42" s="47" t="s">
        <v>28</v>
      </c>
      <c r="C42" s="43" t="s">
        <v>53</v>
      </c>
      <c r="D42" s="52">
        <v>75.03</v>
      </c>
      <c r="E42" s="53">
        <v>27.79</v>
      </c>
      <c r="F42" s="31">
        <f t="shared" si="0"/>
        <v>47.24</v>
      </c>
      <c r="G42" s="29" t="s">
        <v>5</v>
      </c>
      <c r="I42" s="2"/>
      <c r="J42" s="2"/>
      <c r="K42" s="2"/>
      <c r="L42" s="2"/>
      <c r="M42" s="2"/>
      <c r="N42" s="2"/>
      <c r="O42" s="2"/>
    </row>
    <row r="43" spans="2:21" ht="15" thickBot="1" x14ac:dyDescent="0.35">
      <c r="B43" s="47" t="s">
        <v>28</v>
      </c>
      <c r="C43" s="43" t="s">
        <v>56</v>
      </c>
      <c r="D43" s="52">
        <v>57.35</v>
      </c>
      <c r="E43" s="53">
        <v>49.46</v>
      </c>
      <c r="F43" s="31">
        <f t="shared" ref="F43" si="1">D43-E43</f>
        <v>7.8900000000000006</v>
      </c>
      <c r="G43" s="29" t="s">
        <v>70</v>
      </c>
      <c r="I43" s="2"/>
      <c r="J43" s="2"/>
      <c r="K43" s="2"/>
      <c r="L43" s="2"/>
      <c r="M43" s="2"/>
      <c r="N43" s="2"/>
      <c r="O43" s="2"/>
    </row>
    <row r="44" spans="2:21" ht="69.599999999999994" customHeight="1" thickBot="1" x14ac:dyDescent="0.35">
      <c r="B44" s="20"/>
      <c r="C44" s="134" t="s">
        <v>12</v>
      </c>
      <c r="D44" s="134"/>
      <c r="E44" s="134"/>
      <c r="F44" s="65">
        <f>AVERAGE(F38:F43)</f>
        <v>36.738333333333337</v>
      </c>
      <c r="G44" s="29" t="s">
        <v>5</v>
      </c>
      <c r="H44" s="139" t="s">
        <v>65</v>
      </c>
      <c r="I44" s="139"/>
      <c r="J44" s="139"/>
      <c r="K44" s="139"/>
      <c r="L44" s="139"/>
      <c r="M44" s="139"/>
      <c r="N44" s="139"/>
      <c r="O44" s="139"/>
      <c r="P44" s="139"/>
    </row>
    <row r="45" spans="2:21" x14ac:dyDescent="0.25">
      <c r="C45" s="2"/>
      <c r="D45" s="2"/>
      <c r="I45" s="3"/>
    </row>
    <row r="46" spans="2:21" x14ac:dyDescent="0.25">
      <c r="B46" s="81" t="s">
        <v>85</v>
      </c>
      <c r="C46" s="2"/>
      <c r="D46" s="2"/>
      <c r="F46" s="18"/>
    </row>
    <row r="47" spans="2:21" x14ac:dyDescent="0.25">
      <c r="B47" s="81" t="s">
        <v>72</v>
      </c>
      <c r="C47" s="2"/>
      <c r="D47" s="2"/>
    </row>
    <row r="48" spans="2:21" x14ac:dyDescent="0.25">
      <c r="C48" s="2"/>
      <c r="D48" s="2"/>
    </row>
    <row r="49" spans="3:15" x14ac:dyDescent="0.25">
      <c r="C49" s="2"/>
      <c r="D49" s="2"/>
      <c r="I49" s="2"/>
      <c r="J49" s="2"/>
      <c r="K49" s="2"/>
      <c r="L49" s="2"/>
      <c r="M49" s="2"/>
      <c r="N49" s="2"/>
      <c r="O49" s="2"/>
    </row>
    <row r="50" spans="3:15" x14ac:dyDescent="0.25">
      <c r="C50" s="2"/>
      <c r="D50" s="2"/>
      <c r="I50" s="2"/>
      <c r="J50" s="2"/>
      <c r="K50" s="2"/>
      <c r="L50" s="2"/>
      <c r="M50" s="2"/>
      <c r="N50" s="2"/>
      <c r="O50" s="2"/>
    </row>
    <row r="51" spans="3:15" x14ac:dyDescent="0.25">
      <c r="C51" s="2"/>
      <c r="D51" s="2"/>
      <c r="I51" s="2"/>
      <c r="J51" s="2"/>
      <c r="K51" s="2"/>
      <c r="L51" s="2"/>
      <c r="M51" s="2"/>
      <c r="N51" s="2"/>
      <c r="O51" s="2"/>
    </row>
    <row r="52" spans="3:15" x14ac:dyDescent="0.25">
      <c r="C52" s="2"/>
      <c r="D52" s="2"/>
    </row>
    <row r="53" spans="3:15" x14ac:dyDescent="0.25">
      <c r="C53" s="2"/>
      <c r="D53" s="2"/>
      <c r="I53" s="2"/>
      <c r="J53" s="2"/>
      <c r="K53" s="2"/>
      <c r="L53" s="2"/>
      <c r="M53" s="2"/>
      <c r="N53" s="2"/>
      <c r="O53" s="2"/>
    </row>
    <row r="54" spans="3:15" x14ac:dyDescent="0.25">
      <c r="C54" s="2"/>
      <c r="D54" s="2"/>
      <c r="I54" s="2"/>
      <c r="J54" s="2"/>
      <c r="K54" s="2"/>
      <c r="L54" s="2"/>
      <c r="M54" s="2"/>
      <c r="N54" s="2"/>
      <c r="O54" s="2"/>
    </row>
    <row r="55" spans="3:15" x14ac:dyDescent="0.25">
      <c r="C55" s="2"/>
      <c r="D55" s="2"/>
      <c r="I55" s="2"/>
      <c r="J55" s="2"/>
      <c r="K55" s="2"/>
      <c r="L55" s="2"/>
      <c r="M55" s="2"/>
      <c r="N55" s="2"/>
      <c r="O55" s="2"/>
    </row>
    <row r="56" spans="3:15" x14ac:dyDescent="0.25">
      <c r="C56" s="2"/>
      <c r="D56" s="2"/>
      <c r="I56" s="2"/>
      <c r="J56" s="2"/>
      <c r="K56" s="2"/>
      <c r="L56" s="2"/>
      <c r="M56" s="2"/>
      <c r="N56" s="2"/>
      <c r="O56" s="2"/>
    </row>
    <row r="57" spans="3:15" x14ac:dyDescent="0.25">
      <c r="C57" s="2"/>
      <c r="D57" s="2"/>
      <c r="I57" s="2"/>
      <c r="J57" s="2"/>
      <c r="K57" s="2"/>
      <c r="L57" s="2"/>
      <c r="M57" s="2"/>
      <c r="N57" s="2"/>
      <c r="O57" s="2"/>
    </row>
    <row r="58" spans="3:15" x14ac:dyDescent="0.25">
      <c r="C58" s="2"/>
      <c r="D58" s="2"/>
      <c r="I58" s="2"/>
      <c r="J58" s="2"/>
      <c r="K58" s="2"/>
      <c r="L58" s="2"/>
      <c r="M58" s="2"/>
      <c r="N58" s="2"/>
      <c r="O58" s="2"/>
    </row>
    <row r="59" spans="3:15" x14ac:dyDescent="0.25">
      <c r="C59" s="2"/>
      <c r="D59" s="2"/>
      <c r="I59" s="2"/>
      <c r="J59" s="2"/>
      <c r="K59" s="2"/>
      <c r="L59" s="2"/>
      <c r="M59" s="2"/>
      <c r="N59" s="2"/>
      <c r="O59" s="2"/>
    </row>
    <row r="60" spans="3:15" x14ac:dyDescent="0.25">
      <c r="C60" s="2"/>
      <c r="D60" s="2"/>
      <c r="I60" s="2"/>
      <c r="J60" s="2"/>
      <c r="K60" s="2"/>
      <c r="L60" s="2"/>
      <c r="M60" s="2"/>
      <c r="N60" s="2"/>
      <c r="O60" s="2"/>
    </row>
    <row r="61" spans="3:15" x14ac:dyDescent="0.25">
      <c r="C61" s="2"/>
      <c r="D61" s="2"/>
      <c r="I61" s="2"/>
      <c r="J61" s="2"/>
      <c r="K61" s="2"/>
      <c r="L61" s="2"/>
      <c r="M61" s="2"/>
      <c r="N61" s="2"/>
      <c r="O61" s="2"/>
    </row>
    <row r="62" spans="3:15" x14ac:dyDescent="0.25">
      <c r="C62" s="2"/>
      <c r="D62" s="2"/>
    </row>
    <row r="63" spans="3:15" x14ac:dyDescent="0.25">
      <c r="C63" s="2"/>
      <c r="D63" s="2"/>
    </row>
    <row r="64" spans="3:15" x14ac:dyDescent="0.25">
      <c r="C64" s="2"/>
      <c r="D64" s="2"/>
    </row>
    <row r="65" spans="3:4" x14ac:dyDescent="0.25">
      <c r="C65" s="2"/>
      <c r="D65" s="2"/>
    </row>
    <row r="66" spans="3:4" x14ac:dyDescent="0.25">
      <c r="C66" s="2"/>
      <c r="D66" s="2"/>
    </row>
    <row r="67" spans="3:4" x14ac:dyDescent="0.25">
      <c r="C67" s="2"/>
      <c r="D67" s="2"/>
    </row>
    <row r="68" spans="3:4" x14ac:dyDescent="0.25">
      <c r="C68" s="2"/>
      <c r="D68" s="2"/>
    </row>
    <row r="69" spans="3:4" x14ac:dyDescent="0.25">
      <c r="C69" s="2"/>
      <c r="D69" s="2"/>
    </row>
    <row r="70" spans="3:4" x14ac:dyDescent="0.25">
      <c r="C70" s="2"/>
      <c r="D70" s="2"/>
    </row>
    <row r="71" spans="3:4" x14ac:dyDescent="0.25">
      <c r="C71" s="2"/>
      <c r="D71" s="2"/>
    </row>
    <row r="72" spans="3:4" x14ac:dyDescent="0.25">
      <c r="C72" s="2"/>
      <c r="D72" s="2"/>
    </row>
    <row r="73" spans="3:4" x14ac:dyDescent="0.25">
      <c r="C73" s="2"/>
      <c r="D73" s="2"/>
    </row>
    <row r="74" spans="3:4" x14ac:dyDescent="0.25">
      <c r="C74" s="2"/>
      <c r="D74" s="2"/>
    </row>
    <row r="75" spans="3:4" x14ac:dyDescent="0.25">
      <c r="C75" s="2"/>
      <c r="D75" s="2"/>
    </row>
    <row r="76" spans="3:4" x14ac:dyDescent="0.25">
      <c r="C76" s="2"/>
      <c r="D76" s="2"/>
    </row>
    <row r="77" spans="3:4" x14ac:dyDescent="0.25">
      <c r="C77" s="2"/>
      <c r="D77" s="2"/>
    </row>
    <row r="78" spans="3:4" x14ac:dyDescent="0.25">
      <c r="C78" s="2"/>
      <c r="D78" s="2"/>
    </row>
    <row r="79" spans="3:4" x14ac:dyDescent="0.25">
      <c r="C79" s="2"/>
      <c r="D79" s="2"/>
    </row>
    <row r="80" spans="3:4" x14ac:dyDescent="0.25">
      <c r="C80" s="2"/>
      <c r="D80" s="2"/>
    </row>
    <row r="81" spans="3:4" x14ac:dyDescent="0.25">
      <c r="C81" s="2"/>
      <c r="D81" s="2"/>
    </row>
    <row r="82" spans="3:4" x14ac:dyDescent="0.25">
      <c r="C82" s="2"/>
      <c r="D82" s="2"/>
    </row>
    <row r="83" spans="3:4" x14ac:dyDescent="0.25">
      <c r="C83" s="2"/>
      <c r="D83" s="2"/>
    </row>
    <row r="84" spans="3:4" x14ac:dyDescent="0.25">
      <c r="C84" s="2"/>
      <c r="D84" s="2"/>
    </row>
    <row r="85" spans="3:4" x14ac:dyDescent="0.25">
      <c r="C85" s="2"/>
      <c r="D85" s="2"/>
    </row>
    <row r="86" spans="3:4" x14ac:dyDescent="0.25">
      <c r="C86" s="2"/>
      <c r="D86" s="2"/>
    </row>
    <row r="87" spans="3:4" x14ac:dyDescent="0.25">
      <c r="C87" s="2"/>
      <c r="D87" s="2"/>
    </row>
    <row r="88" spans="3:4" x14ac:dyDescent="0.25">
      <c r="C88" s="2"/>
      <c r="D88" s="2"/>
    </row>
    <row r="89" spans="3:4" x14ac:dyDescent="0.25">
      <c r="C89" s="2"/>
      <c r="D89" s="2"/>
    </row>
    <row r="90" spans="3:4" x14ac:dyDescent="0.25">
      <c r="C90" s="2"/>
      <c r="D90" s="2"/>
    </row>
    <row r="91" spans="3:4" x14ac:dyDescent="0.25">
      <c r="C91" s="2"/>
      <c r="D91" s="2"/>
    </row>
    <row r="92" spans="3:4" x14ac:dyDescent="0.25">
      <c r="C92" s="2"/>
      <c r="D92" s="2"/>
    </row>
    <row r="93" spans="3:4" x14ac:dyDescent="0.25">
      <c r="C93" s="2"/>
      <c r="D93" s="2"/>
    </row>
    <row r="94" spans="3:4" x14ac:dyDescent="0.25">
      <c r="C94" s="2"/>
      <c r="D94" s="2"/>
    </row>
    <row r="95" spans="3:4" x14ac:dyDescent="0.25">
      <c r="C95" s="2"/>
      <c r="D95" s="2"/>
    </row>
    <row r="96" spans="3:4" x14ac:dyDescent="0.25">
      <c r="C96" s="2"/>
      <c r="D96" s="2"/>
    </row>
    <row r="97" spans="3:4" x14ac:dyDescent="0.25">
      <c r="C97" s="2"/>
      <c r="D97" s="2"/>
    </row>
    <row r="98" spans="3:4" x14ac:dyDescent="0.25">
      <c r="C98" s="2"/>
      <c r="D98" s="2"/>
    </row>
    <row r="99" spans="3:4" x14ac:dyDescent="0.25">
      <c r="C99" s="2"/>
      <c r="D99" s="2"/>
    </row>
    <row r="100" spans="3:4" x14ac:dyDescent="0.25">
      <c r="C100" s="2"/>
      <c r="D100" s="2"/>
    </row>
    <row r="101" spans="3:4" x14ac:dyDescent="0.25">
      <c r="C101" s="2"/>
      <c r="D101" s="2"/>
    </row>
    <row r="102" spans="3:4" x14ac:dyDescent="0.25">
      <c r="C102" s="2"/>
      <c r="D102" s="2"/>
    </row>
    <row r="103" spans="3:4" x14ac:dyDescent="0.25">
      <c r="C103" s="2"/>
      <c r="D103" s="2"/>
    </row>
    <row r="104" spans="3:4" x14ac:dyDescent="0.25">
      <c r="C104" s="2"/>
      <c r="D104" s="2"/>
    </row>
    <row r="105" spans="3:4" x14ac:dyDescent="0.25">
      <c r="C105" s="2"/>
      <c r="D105" s="2"/>
    </row>
    <row r="106" spans="3:4" x14ac:dyDescent="0.25">
      <c r="C106" s="2"/>
      <c r="D106" s="2"/>
    </row>
    <row r="107" spans="3:4" x14ac:dyDescent="0.25">
      <c r="C107" s="2"/>
      <c r="D107" s="2"/>
    </row>
    <row r="108" spans="3:4" x14ac:dyDescent="0.25">
      <c r="C108" s="2"/>
      <c r="D108" s="2"/>
    </row>
    <row r="109" spans="3:4" x14ac:dyDescent="0.25">
      <c r="C109" s="2"/>
      <c r="D109" s="2"/>
    </row>
    <row r="110" spans="3:4" x14ac:dyDescent="0.25">
      <c r="C110" s="2"/>
      <c r="D110" s="2"/>
    </row>
    <row r="111" spans="3:4" x14ac:dyDescent="0.25">
      <c r="C111" s="2"/>
      <c r="D111" s="2"/>
    </row>
    <row r="112" spans="3:4" x14ac:dyDescent="0.25">
      <c r="C112" s="2"/>
      <c r="D112" s="2"/>
    </row>
    <row r="113" spans="3:4" x14ac:dyDescent="0.25">
      <c r="C113" s="2"/>
      <c r="D113" s="2"/>
    </row>
    <row r="114" spans="3:4" x14ac:dyDescent="0.25">
      <c r="C114" s="2"/>
      <c r="D114" s="2"/>
    </row>
    <row r="115" spans="3:4" x14ac:dyDescent="0.25">
      <c r="C115" s="2"/>
      <c r="D115" s="2"/>
    </row>
    <row r="116" spans="3:4" x14ac:dyDescent="0.25">
      <c r="C116" s="2"/>
      <c r="D116" s="2"/>
    </row>
    <row r="117" spans="3:4" x14ac:dyDescent="0.25">
      <c r="C117" s="2"/>
      <c r="D117" s="2"/>
    </row>
    <row r="118" spans="3:4" x14ac:dyDescent="0.25">
      <c r="C118" s="2"/>
      <c r="D118" s="2"/>
    </row>
    <row r="119" spans="3:4" x14ac:dyDescent="0.25">
      <c r="C119" s="2"/>
      <c r="D119" s="2"/>
    </row>
    <row r="120" spans="3:4" x14ac:dyDescent="0.25">
      <c r="C120" s="2"/>
      <c r="D120" s="2"/>
    </row>
    <row r="121" spans="3:4" x14ac:dyDescent="0.25">
      <c r="C121" s="2"/>
      <c r="D121" s="2"/>
    </row>
    <row r="122" spans="3:4" x14ac:dyDescent="0.25">
      <c r="C122" s="2"/>
      <c r="D122" s="2"/>
    </row>
    <row r="123" spans="3:4" x14ac:dyDescent="0.25">
      <c r="C123" s="2"/>
      <c r="D123" s="2"/>
    </row>
    <row r="124" spans="3:4" x14ac:dyDescent="0.25">
      <c r="C124" s="2"/>
      <c r="D124" s="2"/>
    </row>
    <row r="125" spans="3:4" x14ac:dyDescent="0.25">
      <c r="C125" s="2"/>
      <c r="D125" s="2"/>
    </row>
  </sheetData>
  <sheetProtection formatCells="0"/>
  <mergeCells count="4">
    <mergeCell ref="C44:E44"/>
    <mergeCell ref="B11:F11"/>
    <mergeCell ref="H44:P44"/>
    <mergeCell ref="B27:F27"/>
  </mergeCells>
  <phoneticPr fontId="36" type="noConversion"/>
  <hyperlinks>
    <hyperlink ref="F36" r:id="rId1" xr:uid="{7B032418-13A1-43C8-99ED-D96ECEFAC9F2}"/>
    <hyperlink ref="S6" r:id="rId2" xr:uid="{E41A9382-5AD1-41A3-8416-A50850E72F8B}"/>
  </hyperlinks>
  <pageMargins left="0.7" right="0.7" top="0.75" bottom="0.75" header="0.3" footer="0.3"/>
  <pageSetup paperSize="9" orientation="portrait" verticalDpi="300"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160D4-AF1E-4C06-B173-A1DD893E929E}">
  <sheetPr>
    <tabColor theme="5" tint="0.59999389629810485"/>
  </sheetPr>
  <dimension ref="A1:W125"/>
  <sheetViews>
    <sheetView zoomScale="70" zoomScaleNormal="70" workbookViewId="0">
      <selection activeCell="B11" sqref="B11:F11"/>
    </sheetView>
  </sheetViews>
  <sheetFormatPr defaultColWidth="8.59765625" defaultRowHeight="13.8" x14ac:dyDescent="0.25"/>
  <cols>
    <col min="1" max="1" width="8.3984375" style="2" customWidth="1"/>
    <col min="2" max="2" width="57.69921875" style="2" customWidth="1"/>
    <col min="3" max="4" width="18.59765625" style="4" customWidth="1"/>
    <col min="5" max="6" width="18.59765625" style="2" customWidth="1"/>
    <col min="7" max="7" width="15.69921875" style="2" customWidth="1"/>
    <col min="8" max="8" width="18.59765625" style="2" customWidth="1"/>
    <col min="9" max="13" width="8.59765625" style="1"/>
    <col min="14" max="14" width="15.69921875" style="1" customWidth="1"/>
    <col min="15" max="15" width="8.59765625" style="1"/>
    <col min="16" max="16" width="7.3984375" style="2" customWidth="1"/>
    <col min="17" max="17" width="9.8984375" style="2" customWidth="1"/>
    <col min="18" max="18" width="9.19921875" style="2" customWidth="1"/>
    <col min="19" max="20" width="8.59765625" style="2"/>
    <col min="21" max="21" width="26.8984375" style="2" customWidth="1"/>
    <col min="22" max="22" width="23.09765625" style="2" customWidth="1"/>
    <col min="23" max="16384" width="8.59765625" style="2"/>
  </cols>
  <sheetData>
    <row r="1" spans="1:23" ht="24.9" customHeight="1" thickBot="1" x14ac:dyDescent="0.3">
      <c r="A1" s="124" t="s">
        <v>86</v>
      </c>
      <c r="B1" s="70" t="s">
        <v>60</v>
      </c>
      <c r="C1" s="2"/>
      <c r="D1" s="2"/>
      <c r="I1" s="2"/>
      <c r="J1" s="2"/>
      <c r="K1" s="2"/>
      <c r="L1" s="2"/>
      <c r="M1" s="2"/>
      <c r="N1" s="2"/>
      <c r="O1" s="2"/>
      <c r="Q1" s="70" t="s">
        <v>101</v>
      </c>
      <c r="V1" s="113">
        <v>46266</v>
      </c>
    </row>
    <row r="2" spans="1:23" ht="20.25" customHeight="1" thickBot="1" x14ac:dyDescent="0.35">
      <c r="B2" s="62" t="s">
        <v>59</v>
      </c>
      <c r="C2" s="68" t="s">
        <v>31</v>
      </c>
      <c r="D2" s="68" t="s">
        <v>32</v>
      </c>
      <c r="E2" s="68" t="s">
        <v>33</v>
      </c>
      <c r="F2" s="69" t="s">
        <v>34</v>
      </c>
      <c r="G2" s="69" t="s">
        <v>46</v>
      </c>
      <c r="H2" s="69" t="s">
        <v>39</v>
      </c>
      <c r="I2" s="68" t="s">
        <v>40</v>
      </c>
      <c r="J2" s="68" t="s">
        <v>35</v>
      </c>
      <c r="K2" s="112" t="s">
        <v>36</v>
      </c>
      <c r="L2" s="69" t="s">
        <v>41</v>
      </c>
      <c r="M2" s="69" t="s">
        <v>37</v>
      </c>
      <c r="N2" s="69" t="s">
        <v>38</v>
      </c>
      <c r="O2" s="68" t="s">
        <v>47</v>
      </c>
    </row>
    <row r="3" spans="1:23" ht="20.100000000000001" customHeight="1" thickBot="1" x14ac:dyDescent="0.35">
      <c r="B3" s="61" t="s">
        <v>50</v>
      </c>
      <c r="C3" s="121"/>
      <c r="D3" s="121" t="s">
        <v>32</v>
      </c>
      <c r="E3" s="121"/>
      <c r="F3" s="121"/>
      <c r="G3" s="121" t="s">
        <v>46</v>
      </c>
      <c r="H3" s="121"/>
      <c r="I3" s="121"/>
      <c r="J3" s="121" t="s">
        <v>35</v>
      </c>
      <c r="K3" s="123"/>
      <c r="L3" s="121"/>
      <c r="M3" s="121" t="s">
        <v>37</v>
      </c>
      <c r="N3" s="121"/>
      <c r="O3" s="122"/>
      <c r="Q3" s="70" t="s">
        <v>77</v>
      </c>
      <c r="V3" s="113">
        <v>46168</v>
      </c>
    </row>
    <row r="4" spans="1:23" ht="20.100000000000001" customHeight="1" x14ac:dyDescent="0.3">
      <c r="B4" s="61" t="s">
        <v>50</v>
      </c>
      <c r="C4" s="121"/>
      <c r="D4" s="121" t="s">
        <v>33</v>
      </c>
      <c r="E4" s="121" t="s">
        <v>33</v>
      </c>
      <c r="F4" s="121"/>
      <c r="G4" s="121" t="s">
        <v>39</v>
      </c>
      <c r="H4" s="121" t="s">
        <v>39</v>
      </c>
      <c r="I4" s="121"/>
      <c r="J4" s="121" t="s">
        <v>36</v>
      </c>
      <c r="K4" s="123" t="s">
        <v>36</v>
      </c>
      <c r="L4" s="121"/>
      <c r="M4" s="121" t="s">
        <v>38</v>
      </c>
      <c r="N4" s="121" t="s">
        <v>38</v>
      </c>
      <c r="O4" s="122"/>
    </row>
    <row r="5" spans="1:23" ht="20.100000000000001" customHeight="1" x14ac:dyDescent="0.3">
      <c r="B5" s="61" t="s">
        <v>51</v>
      </c>
      <c r="C5" s="121" t="s">
        <v>42</v>
      </c>
      <c r="D5" s="121" t="s">
        <v>43</v>
      </c>
      <c r="E5" s="121" t="s">
        <v>43</v>
      </c>
      <c r="F5" s="121" t="s">
        <v>43</v>
      </c>
      <c r="G5" s="121" t="s">
        <v>44</v>
      </c>
      <c r="H5" s="121" t="s">
        <v>44</v>
      </c>
      <c r="I5" s="121" t="s">
        <v>44</v>
      </c>
      <c r="J5" s="121" t="s">
        <v>45</v>
      </c>
      <c r="K5" s="123" t="s">
        <v>45</v>
      </c>
      <c r="L5" s="121" t="s">
        <v>45</v>
      </c>
      <c r="M5" s="121" t="s">
        <v>48</v>
      </c>
      <c r="N5" s="121" t="s">
        <v>48</v>
      </c>
      <c r="O5" s="121" t="s">
        <v>48</v>
      </c>
      <c r="Q5" s="70" t="s">
        <v>66</v>
      </c>
    </row>
    <row r="6" spans="1:23" ht="20.100000000000001" customHeight="1" x14ac:dyDescent="0.3">
      <c r="B6" s="61" t="s">
        <v>51</v>
      </c>
      <c r="C6" s="121" t="s">
        <v>43</v>
      </c>
      <c r="D6" s="121" t="s">
        <v>44</v>
      </c>
      <c r="E6" s="121" t="s">
        <v>44</v>
      </c>
      <c r="F6" s="121" t="s">
        <v>44</v>
      </c>
      <c r="G6" s="121" t="s">
        <v>45</v>
      </c>
      <c r="H6" s="121" t="s">
        <v>45</v>
      </c>
      <c r="I6" s="121" t="s">
        <v>45</v>
      </c>
      <c r="J6" s="121" t="s">
        <v>48</v>
      </c>
      <c r="K6" s="123" t="s">
        <v>48</v>
      </c>
      <c r="L6" s="121" t="s">
        <v>48</v>
      </c>
      <c r="M6" s="121" t="s">
        <v>49</v>
      </c>
      <c r="N6" s="121" t="s">
        <v>49</v>
      </c>
      <c r="O6" s="121" t="s">
        <v>49</v>
      </c>
      <c r="Q6" s="79" t="s">
        <v>61</v>
      </c>
      <c r="R6" s="63"/>
      <c r="S6" s="27" t="s">
        <v>55</v>
      </c>
      <c r="T6" s="28"/>
      <c r="U6" s="28"/>
      <c r="V6" s="28"/>
      <c r="W6" s="28"/>
    </row>
    <row r="8" spans="1:23" ht="25.5" customHeight="1" x14ac:dyDescent="0.25">
      <c r="B8" s="70" t="s">
        <v>75</v>
      </c>
      <c r="C8" s="32"/>
      <c r="D8" s="32"/>
      <c r="E8" s="32"/>
      <c r="F8" s="32"/>
      <c r="G8" s="32"/>
      <c r="H8" s="32"/>
      <c r="I8" s="19"/>
      <c r="J8" s="19"/>
      <c r="K8" s="19"/>
      <c r="L8" s="19"/>
      <c r="M8" s="19"/>
      <c r="N8" s="19"/>
      <c r="Q8" s="81" t="s">
        <v>84</v>
      </c>
    </row>
    <row r="9" spans="1:23" ht="22.5" customHeight="1" x14ac:dyDescent="0.3">
      <c r="B9" s="40"/>
      <c r="C9" s="78" t="s">
        <v>71</v>
      </c>
      <c r="D9" s="78" t="s">
        <v>71</v>
      </c>
      <c r="E9" s="78" t="s">
        <v>76</v>
      </c>
      <c r="F9" s="78" t="s">
        <v>76</v>
      </c>
      <c r="H9" s="1"/>
      <c r="I9" s="19"/>
      <c r="J9" s="19"/>
      <c r="K9" s="19"/>
      <c r="L9" s="19"/>
      <c r="M9" s="19"/>
      <c r="N9" s="19"/>
      <c r="O9" s="19"/>
      <c r="P9" s="19"/>
      <c r="Q9" s="81" t="s">
        <v>74</v>
      </c>
      <c r="R9" s="29" t="s">
        <v>78</v>
      </c>
    </row>
    <row r="10" spans="1:23" ht="15.6" x14ac:dyDescent="0.3">
      <c r="B10" s="21"/>
      <c r="C10" s="24" t="s">
        <v>54</v>
      </c>
      <c r="D10" s="24">
        <v>46266</v>
      </c>
      <c r="E10" s="59" t="s">
        <v>52</v>
      </c>
      <c r="F10" s="60" t="s">
        <v>57</v>
      </c>
      <c r="G10" s="29" t="s">
        <v>15</v>
      </c>
      <c r="H10" s="19"/>
      <c r="I10" s="19"/>
      <c r="J10" s="19"/>
      <c r="K10" s="19"/>
      <c r="L10" s="19"/>
      <c r="M10" s="19"/>
      <c r="N10" s="19"/>
      <c r="O10" s="19"/>
      <c r="P10" s="19"/>
      <c r="Q10" s="1"/>
      <c r="R10" s="1"/>
      <c r="S10" s="1"/>
      <c r="T10" s="1"/>
      <c r="U10" s="1"/>
    </row>
    <row r="11" spans="1:23" ht="88.5" customHeight="1" thickBot="1" x14ac:dyDescent="0.35">
      <c r="B11" s="135" t="s">
        <v>21</v>
      </c>
      <c r="C11" s="136"/>
      <c r="D11" s="137"/>
      <c r="E11" s="137"/>
      <c r="F11" s="138"/>
      <c r="G11" s="26"/>
      <c r="H11" s="23"/>
      <c r="I11" s="23"/>
      <c r="J11" s="23"/>
      <c r="K11" s="23"/>
      <c r="L11" s="23"/>
      <c r="M11" s="23"/>
      <c r="N11" s="23"/>
      <c r="O11" s="19"/>
      <c r="P11" s="19"/>
      <c r="Q11" s="1"/>
      <c r="R11" s="1"/>
      <c r="S11" s="1"/>
      <c r="T11" s="1"/>
      <c r="U11" s="1"/>
    </row>
    <row r="12" spans="1:23" s="1" customFormat="1" ht="15.6" customHeight="1" thickBot="1" x14ac:dyDescent="0.35">
      <c r="B12" s="82"/>
      <c r="C12" s="84"/>
      <c r="D12" s="86"/>
      <c r="E12" s="37"/>
      <c r="F12" s="37"/>
      <c r="G12" s="26" t="s">
        <v>79</v>
      </c>
      <c r="H12" s="23"/>
      <c r="I12" s="23"/>
      <c r="J12" s="23"/>
      <c r="K12" s="23"/>
      <c r="L12" s="23"/>
      <c r="M12" s="23"/>
      <c r="N12" s="23"/>
      <c r="O12" s="19"/>
      <c r="P12" s="19"/>
    </row>
    <row r="13" spans="1:23" s="1" customFormat="1" ht="16.2" thickBot="1" x14ac:dyDescent="0.35">
      <c r="B13" s="76" t="s">
        <v>67</v>
      </c>
      <c r="C13" s="85"/>
      <c r="D13" s="88">
        <v>69.040000000000006</v>
      </c>
      <c r="E13" s="83"/>
      <c r="F13" s="36"/>
      <c r="G13" s="26" t="s">
        <v>79</v>
      </c>
      <c r="H13" s="58"/>
      <c r="I13" s="58"/>
      <c r="J13" s="58"/>
      <c r="K13" s="58"/>
      <c r="L13" s="58"/>
      <c r="M13" s="58"/>
      <c r="N13" s="58"/>
      <c r="O13" s="19"/>
      <c r="P13" s="19"/>
    </row>
    <row r="14" spans="1:23" s="1" customFormat="1" ht="16.2" thickBot="1" x14ac:dyDescent="0.35">
      <c r="B14" s="37"/>
      <c r="C14" s="48"/>
      <c r="D14" s="87"/>
      <c r="E14" s="90"/>
      <c r="F14" s="42"/>
      <c r="G14" s="54"/>
      <c r="H14" s="55"/>
      <c r="I14" s="55"/>
      <c r="J14" s="55"/>
      <c r="K14" s="55"/>
      <c r="L14" s="55"/>
      <c r="M14" s="55"/>
      <c r="N14" s="55"/>
      <c r="O14" s="19"/>
      <c r="P14" s="19"/>
    </row>
    <row r="15" spans="1:23" s="1" customFormat="1" ht="16.2" thickBot="1" x14ac:dyDescent="0.35">
      <c r="B15" s="76" t="s">
        <v>68</v>
      </c>
      <c r="C15" s="48"/>
      <c r="D15" s="89"/>
      <c r="E15" s="88">
        <v>72.67</v>
      </c>
      <c r="F15" s="92"/>
      <c r="G15" s="26" t="s">
        <v>80</v>
      </c>
      <c r="H15" s="23"/>
      <c r="I15" s="23"/>
      <c r="J15" s="23"/>
      <c r="K15" s="23"/>
      <c r="L15" s="23"/>
      <c r="M15" s="23"/>
      <c r="N15" s="23"/>
      <c r="O15" s="19"/>
      <c r="P15" s="19"/>
    </row>
    <row r="16" spans="1:23" s="1" customFormat="1" ht="16.2" thickBot="1" x14ac:dyDescent="0.35">
      <c r="B16" s="76" t="s">
        <v>69</v>
      </c>
      <c r="C16" s="48"/>
      <c r="D16" s="48"/>
      <c r="E16" s="91"/>
      <c r="F16" s="88">
        <v>80.510000000000005</v>
      </c>
      <c r="G16" s="26" t="s">
        <v>80</v>
      </c>
      <c r="H16" s="23"/>
      <c r="I16" s="23"/>
      <c r="J16" s="23"/>
      <c r="K16" s="23"/>
      <c r="L16" s="23"/>
      <c r="M16" s="23"/>
      <c r="N16" s="23"/>
      <c r="O16" s="19"/>
      <c r="P16" s="19"/>
    </row>
    <row r="17" spans="2:21" s="1" customFormat="1" ht="16.2" thickBot="1" x14ac:dyDescent="0.35">
      <c r="B17" s="38"/>
      <c r="C17" s="94"/>
      <c r="D17" s="95"/>
      <c r="E17" s="96"/>
      <c r="F17" s="97"/>
      <c r="G17" s="26"/>
      <c r="H17" s="23"/>
      <c r="I17" s="23"/>
      <c r="J17" s="23"/>
      <c r="K17" s="23"/>
      <c r="L17" s="23"/>
      <c r="M17" s="23"/>
      <c r="N17" s="23"/>
      <c r="O17" s="19"/>
      <c r="P17" s="19"/>
    </row>
    <row r="18" spans="2:21" s="1" customFormat="1" ht="16.2" thickBot="1" x14ac:dyDescent="0.35">
      <c r="B18" s="93" t="s">
        <v>23</v>
      </c>
      <c r="C18" s="100"/>
      <c r="D18" s="101">
        <f t="shared" ref="D18" si="0">$F$44</f>
        <v>36.738333333333337</v>
      </c>
      <c r="E18" s="101">
        <f>$F$44</f>
        <v>36.738333333333337</v>
      </c>
      <c r="F18" s="102">
        <f>$F$44</f>
        <v>36.738333333333337</v>
      </c>
      <c r="G18" s="26" t="s">
        <v>81</v>
      </c>
      <c r="H18" s="23"/>
      <c r="I18" s="23"/>
      <c r="J18" s="23"/>
      <c r="K18" s="23"/>
      <c r="L18" s="23"/>
      <c r="M18" s="23"/>
      <c r="N18" s="23"/>
      <c r="O18" s="19"/>
      <c r="P18" s="19"/>
    </row>
    <row r="19" spans="2:21" s="1" customFormat="1" ht="15.6" x14ac:dyDescent="0.3">
      <c r="B19" s="38"/>
      <c r="C19" s="98"/>
      <c r="D19" s="98"/>
      <c r="E19" s="98"/>
      <c r="F19" s="99"/>
      <c r="G19" s="26"/>
      <c r="H19" s="23"/>
      <c r="I19" s="23"/>
      <c r="J19" s="23"/>
      <c r="K19" s="23"/>
      <c r="L19" s="23"/>
      <c r="M19" s="23"/>
      <c r="N19" s="23"/>
      <c r="O19" s="19"/>
    </row>
    <row r="20" spans="2:21" s="1" customFormat="1" ht="15.6" x14ac:dyDescent="0.3">
      <c r="B20" s="39" t="s">
        <v>3</v>
      </c>
      <c r="C20" s="41">
        <f>SUM(C12:C18)</f>
        <v>0</v>
      </c>
      <c r="D20" s="41">
        <f>SUM(D12:D18)</f>
        <v>105.77833333333334</v>
      </c>
      <c r="E20" s="41">
        <f>SUM(E12:E18)</f>
        <v>109.40833333333333</v>
      </c>
      <c r="F20" s="41">
        <f>SUM(F12:F18)</f>
        <v>117.24833333333333</v>
      </c>
      <c r="G20" s="26" t="s">
        <v>5</v>
      </c>
      <c r="H20" s="23"/>
      <c r="I20" s="23"/>
      <c r="J20" s="23"/>
      <c r="K20" s="23"/>
      <c r="L20" s="23"/>
      <c r="M20" s="23"/>
      <c r="N20" s="23"/>
      <c r="O20" s="19"/>
      <c r="P20" s="19"/>
    </row>
    <row r="21" spans="2:21" s="1" customFormat="1" ht="16.2" thickBot="1" x14ac:dyDescent="0.35">
      <c r="B21" s="38"/>
      <c r="C21" s="104"/>
      <c r="D21" s="105"/>
      <c r="E21" s="105"/>
      <c r="F21" s="106"/>
      <c r="G21" s="26"/>
      <c r="H21" s="23"/>
      <c r="I21" s="23"/>
      <c r="J21" s="23"/>
      <c r="K21" s="23"/>
      <c r="L21" s="23"/>
      <c r="M21" s="23"/>
      <c r="N21" s="23"/>
      <c r="O21" s="19"/>
      <c r="P21" s="19"/>
    </row>
    <row r="22" spans="2:21" s="1" customFormat="1" ht="16.2" thickBot="1" x14ac:dyDescent="0.35">
      <c r="B22" s="103" t="s">
        <v>17</v>
      </c>
      <c r="C22" s="108"/>
      <c r="D22" s="109">
        <f>C34</f>
        <v>7.34</v>
      </c>
      <c r="E22" s="109">
        <f>C34</f>
        <v>7.34</v>
      </c>
      <c r="F22" s="110">
        <f>C34</f>
        <v>7.34</v>
      </c>
      <c r="G22" s="56" t="s">
        <v>63</v>
      </c>
      <c r="H22" s="71"/>
      <c r="I22" s="71"/>
      <c r="J22" s="71"/>
      <c r="K22" s="23"/>
      <c r="L22" s="23"/>
      <c r="M22" s="23"/>
      <c r="N22" s="23"/>
      <c r="O22" s="19"/>
      <c r="P22" s="19"/>
    </row>
    <row r="23" spans="2:21" s="1" customFormat="1" ht="15.6" x14ac:dyDescent="0.3">
      <c r="B23" s="45" t="s">
        <v>19</v>
      </c>
      <c r="C23" s="107"/>
      <c r="D23" s="107"/>
      <c r="E23" s="107"/>
      <c r="F23" s="107"/>
      <c r="G23" s="26" t="s">
        <v>73</v>
      </c>
      <c r="H23" s="23"/>
      <c r="I23" s="23"/>
      <c r="J23" s="23"/>
      <c r="K23" s="23"/>
      <c r="L23" s="23"/>
      <c r="M23" s="23"/>
      <c r="N23" s="23"/>
      <c r="O23" s="19"/>
    </row>
    <row r="24" spans="2:21" s="1" customFormat="1" ht="15.6" x14ac:dyDescent="0.3">
      <c r="B24" s="45" t="s">
        <v>20</v>
      </c>
      <c r="C24" s="46"/>
      <c r="D24" s="46"/>
      <c r="E24" s="46"/>
      <c r="F24" s="46"/>
      <c r="G24" s="26"/>
      <c r="H24" s="23"/>
      <c r="I24" s="23"/>
      <c r="J24" s="23"/>
      <c r="K24" s="23"/>
      <c r="L24" s="23"/>
      <c r="M24" s="23"/>
      <c r="N24" s="23"/>
      <c r="O24" s="19"/>
      <c r="P24" s="19"/>
    </row>
    <row r="25" spans="2:21" s="1" customFormat="1" ht="20.100000000000001" customHeight="1" x14ac:dyDescent="0.3">
      <c r="B25" s="39" t="s">
        <v>4</v>
      </c>
      <c r="C25" s="41">
        <f>C20+C22+C23+C24</f>
        <v>0</v>
      </c>
      <c r="D25" s="41">
        <f>D20+D22+D23+D24</f>
        <v>113.11833333333334</v>
      </c>
      <c r="E25" s="41">
        <f>E20+E22+E23+E24</f>
        <v>116.74833333333333</v>
      </c>
      <c r="F25" s="41">
        <f>F20+F22+F23+F24</f>
        <v>124.58833333333334</v>
      </c>
      <c r="G25" s="26" t="s">
        <v>5</v>
      </c>
      <c r="H25" s="23"/>
      <c r="I25" s="23"/>
      <c r="J25" s="23"/>
      <c r="K25" s="23"/>
      <c r="L25" s="23"/>
      <c r="M25" s="23"/>
      <c r="N25" s="23"/>
      <c r="O25" s="19"/>
      <c r="P25" s="19"/>
    </row>
    <row r="26" spans="2:21" s="1" customFormat="1" x14ac:dyDescent="0.25">
      <c r="B26" s="20"/>
      <c r="C26" s="2"/>
      <c r="D26" s="2"/>
      <c r="E26" s="2"/>
      <c r="F26" s="2"/>
      <c r="G26" s="2"/>
      <c r="H26" s="34"/>
      <c r="I26" s="35"/>
      <c r="J26" s="19"/>
      <c r="K26" s="19"/>
      <c r="L26" s="19"/>
      <c r="M26" s="19"/>
      <c r="N26" s="19"/>
      <c r="O26" s="19"/>
      <c r="P26" s="19"/>
    </row>
    <row r="27" spans="2:21" s="1" customFormat="1" ht="28.5" customHeight="1" x14ac:dyDescent="0.25">
      <c r="B27" s="140"/>
      <c r="C27" s="141"/>
      <c r="D27" s="141"/>
      <c r="E27" s="141"/>
      <c r="F27" s="142"/>
      <c r="G27" s="2"/>
      <c r="H27" s="51"/>
      <c r="I27" s="35"/>
      <c r="J27" s="19"/>
      <c r="K27" s="19"/>
      <c r="L27" s="19"/>
      <c r="M27" s="19"/>
      <c r="N27" s="19"/>
      <c r="O27" s="19"/>
      <c r="P27" s="19"/>
    </row>
    <row r="28" spans="2:21" s="1" customFormat="1" x14ac:dyDescent="0.25">
      <c r="B28" s="20"/>
      <c r="C28" s="2"/>
      <c r="D28" s="2"/>
      <c r="E28" s="2"/>
      <c r="F28" s="2"/>
      <c r="G28" s="2"/>
      <c r="H28" s="51"/>
      <c r="I28" s="35"/>
      <c r="J28" s="19"/>
      <c r="K28" s="19"/>
      <c r="L28" s="19"/>
      <c r="M28" s="19"/>
      <c r="N28" s="19"/>
      <c r="O28" s="19"/>
      <c r="P28" s="19"/>
    </row>
    <row r="29" spans="2:21" s="1" customFormat="1" ht="21.6" customHeight="1" thickBot="1" x14ac:dyDescent="0.35">
      <c r="B29" s="77" t="s">
        <v>14</v>
      </c>
      <c r="D29" s="72" t="s">
        <v>64</v>
      </c>
      <c r="E29" s="72"/>
      <c r="F29" s="72"/>
      <c r="G29" s="3"/>
      <c r="H29" s="51"/>
      <c r="I29" s="25"/>
      <c r="J29" s="19"/>
      <c r="K29" s="19"/>
      <c r="L29" s="22"/>
      <c r="M29" s="19"/>
      <c r="N29" s="19"/>
      <c r="O29" s="19"/>
      <c r="P29" s="19"/>
    </row>
    <row r="30" spans="2:21" ht="16.2" thickBot="1" x14ac:dyDescent="0.35">
      <c r="B30" s="20"/>
      <c r="C30" s="3"/>
      <c r="D30" s="75" t="s">
        <v>7</v>
      </c>
      <c r="E30" s="75"/>
      <c r="F30" s="75"/>
      <c r="G30" s="75"/>
      <c r="H30" s="111">
        <f>(C25*1+D25*1+E25*3+F25*3)/8</f>
        <v>104.64104166666667</v>
      </c>
      <c r="I30" s="56" t="s">
        <v>5</v>
      </c>
      <c r="J30" s="49" t="s">
        <v>22</v>
      </c>
      <c r="K30" s="57"/>
      <c r="L30" s="22"/>
      <c r="M30" s="19"/>
      <c r="N30" s="19"/>
      <c r="O30" s="19"/>
      <c r="P30" s="19"/>
      <c r="Q30" s="1"/>
      <c r="R30" s="1"/>
      <c r="S30" s="1"/>
      <c r="T30" s="1"/>
      <c r="U30" s="1"/>
    </row>
    <row r="31" spans="2:21" ht="16.2" thickBot="1" x14ac:dyDescent="0.35">
      <c r="B31" s="20"/>
      <c r="C31" s="3"/>
      <c r="D31" s="75" t="s">
        <v>8</v>
      </c>
      <c r="E31" s="75"/>
      <c r="F31" s="75"/>
      <c r="G31" s="75"/>
      <c r="H31" s="64">
        <f>(C25*1+D25*1+E25*3+F25*3)/7</f>
        <v>119.5897619047619</v>
      </c>
      <c r="I31" s="56" t="s">
        <v>5</v>
      </c>
      <c r="J31" s="49" t="s">
        <v>22</v>
      </c>
      <c r="K31" s="57"/>
      <c r="L31" s="19"/>
      <c r="M31" s="19"/>
      <c r="N31" s="19"/>
      <c r="O31" s="19"/>
      <c r="P31" s="19"/>
      <c r="Q31" s="1"/>
      <c r="R31" s="1"/>
      <c r="S31" s="1"/>
      <c r="T31" s="1"/>
      <c r="U31" s="1"/>
    </row>
    <row r="32" spans="2:21" ht="16.2" thickBot="1" x14ac:dyDescent="0.35">
      <c r="B32" s="20"/>
      <c r="C32" s="3"/>
      <c r="D32" s="75" t="s">
        <v>6</v>
      </c>
      <c r="E32" s="75"/>
      <c r="F32" s="75"/>
      <c r="G32" s="75"/>
      <c r="H32" s="111">
        <f>(E25*3+F25*3)/6</f>
        <v>120.66833333333334</v>
      </c>
      <c r="I32" s="56" t="s">
        <v>5</v>
      </c>
      <c r="J32" s="49" t="s">
        <v>22</v>
      </c>
      <c r="K32" s="57"/>
      <c r="L32" s="19"/>
      <c r="M32" s="19"/>
      <c r="N32" s="19"/>
      <c r="O32" s="19"/>
      <c r="P32" s="19"/>
      <c r="Q32" s="1"/>
      <c r="R32" s="1"/>
      <c r="S32" s="1"/>
      <c r="T32" s="1"/>
      <c r="U32" s="1"/>
    </row>
    <row r="33" spans="2:21" ht="14.4" thickBot="1" x14ac:dyDescent="0.3">
      <c r="B33" s="20"/>
      <c r="C33" s="20"/>
      <c r="D33" s="20"/>
      <c r="E33" s="20"/>
      <c r="F33" s="20"/>
      <c r="G33" s="20"/>
      <c r="H33" s="20"/>
      <c r="I33" s="19"/>
      <c r="J33" s="50"/>
      <c r="K33" s="19"/>
      <c r="L33" s="19"/>
      <c r="M33" s="19"/>
      <c r="N33" s="19"/>
      <c r="O33" s="19"/>
      <c r="P33" s="19"/>
      <c r="Q33" s="1"/>
      <c r="R33" s="1"/>
      <c r="S33" s="1"/>
      <c r="T33" s="1"/>
      <c r="U33" s="1"/>
    </row>
    <row r="34" spans="2:21" ht="24.9" customHeight="1" thickBot="1" x14ac:dyDescent="0.35">
      <c r="B34" s="70" t="s">
        <v>94</v>
      </c>
      <c r="C34" s="73">
        <v>7.34</v>
      </c>
      <c r="D34" s="74" t="s">
        <v>58</v>
      </c>
      <c r="E34" s="20"/>
      <c r="F34" s="20"/>
      <c r="G34" s="20"/>
      <c r="H34" s="20"/>
      <c r="I34" s="19"/>
      <c r="J34" s="19"/>
      <c r="K34" s="19"/>
      <c r="L34" s="19"/>
      <c r="M34" s="19"/>
      <c r="N34" s="19"/>
      <c r="O34" s="19"/>
      <c r="P34" s="19"/>
      <c r="Q34" s="1"/>
      <c r="R34" s="1"/>
      <c r="S34" s="1"/>
      <c r="T34" s="1"/>
      <c r="U34" s="1"/>
    </row>
    <row r="35" spans="2:21" x14ac:dyDescent="0.25">
      <c r="B35" s="20"/>
      <c r="C35" s="2"/>
      <c r="D35" s="2"/>
      <c r="F35" s="20"/>
      <c r="G35" s="20"/>
      <c r="H35" s="20"/>
      <c r="I35" s="20"/>
      <c r="J35" s="20"/>
      <c r="K35" s="20"/>
      <c r="L35" s="20"/>
      <c r="M35" s="20"/>
      <c r="N35" s="20"/>
      <c r="O35" s="20"/>
      <c r="P35" s="20"/>
      <c r="Q35" s="1"/>
      <c r="R35" s="1"/>
      <c r="S35" s="1"/>
      <c r="T35" s="1"/>
      <c r="U35" s="1"/>
    </row>
    <row r="36" spans="2:21" ht="24.9" customHeight="1" x14ac:dyDescent="0.25">
      <c r="B36" s="70" t="s">
        <v>62</v>
      </c>
      <c r="D36" s="2"/>
      <c r="E36" s="79" t="s">
        <v>61</v>
      </c>
      <c r="F36" s="80" t="s">
        <v>24</v>
      </c>
      <c r="G36" s="28"/>
      <c r="H36" s="28"/>
      <c r="I36" s="28"/>
      <c r="J36" s="28"/>
      <c r="K36" s="28"/>
      <c r="L36" s="28"/>
      <c r="M36" s="28"/>
      <c r="N36" s="28"/>
      <c r="O36" s="63"/>
      <c r="P36" s="20"/>
    </row>
    <row r="37" spans="2:21" ht="15" thickBot="1" x14ac:dyDescent="0.35">
      <c r="C37" s="33" t="s">
        <v>13</v>
      </c>
      <c r="D37" s="30" t="s">
        <v>9</v>
      </c>
      <c r="E37" s="30" t="s">
        <v>10</v>
      </c>
      <c r="F37" s="30" t="s">
        <v>11</v>
      </c>
      <c r="I37" s="2"/>
      <c r="J37" s="2"/>
      <c r="K37" s="2"/>
      <c r="L37" s="2"/>
      <c r="M37" s="2"/>
      <c r="N37" s="2"/>
      <c r="O37" s="2"/>
    </row>
    <row r="38" spans="2:21" ht="15.75" customHeight="1" x14ac:dyDescent="0.3">
      <c r="B38" s="47" t="s">
        <v>25</v>
      </c>
      <c r="C38" s="43" t="s">
        <v>26</v>
      </c>
      <c r="D38" s="52">
        <v>110.91</v>
      </c>
      <c r="E38" s="53">
        <v>47.94</v>
      </c>
      <c r="F38" s="31">
        <f t="shared" ref="F38:F43" si="1">D38-E38</f>
        <v>62.97</v>
      </c>
      <c r="G38" s="29" t="s">
        <v>5</v>
      </c>
      <c r="I38" s="2"/>
      <c r="J38" s="2"/>
      <c r="K38" s="2"/>
      <c r="L38" s="2"/>
      <c r="M38" s="2"/>
      <c r="N38" s="2"/>
      <c r="O38" s="2"/>
    </row>
    <row r="39" spans="2:21" ht="14.4" x14ac:dyDescent="0.3">
      <c r="B39" s="47" t="s">
        <v>25</v>
      </c>
      <c r="C39" s="43" t="s">
        <v>27</v>
      </c>
      <c r="D39" s="52">
        <v>83.94</v>
      </c>
      <c r="E39" s="53">
        <v>36.01</v>
      </c>
      <c r="F39" s="31">
        <f t="shared" si="1"/>
        <v>47.93</v>
      </c>
      <c r="G39" s="29" t="s">
        <v>5</v>
      </c>
      <c r="I39" s="2"/>
      <c r="J39" s="2"/>
      <c r="K39" s="2"/>
      <c r="L39" s="2"/>
      <c r="M39" s="2"/>
      <c r="N39" s="2"/>
      <c r="O39" s="2"/>
    </row>
    <row r="40" spans="2:21" ht="14.4" x14ac:dyDescent="0.3">
      <c r="B40" s="47" t="s">
        <v>28</v>
      </c>
      <c r="C40" s="43" t="s">
        <v>29</v>
      </c>
      <c r="D40" s="52">
        <v>153.44</v>
      </c>
      <c r="E40" s="53">
        <v>117.27</v>
      </c>
      <c r="F40" s="31">
        <f t="shared" si="1"/>
        <v>36.17</v>
      </c>
      <c r="G40" s="29" t="s">
        <v>5</v>
      </c>
      <c r="I40" s="2"/>
      <c r="J40" s="2"/>
      <c r="K40" s="2"/>
      <c r="L40" s="2"/>
      <c r="M40" s="2"/>
      <c r="N40" s="2"/>
      <c r="O40" s="2"/>
    </row>
    <row r="41" spans="2:21" ht="14.4" x14ac:dyDescent="0.3">
      <c r="B41" s="47" t="s">
        <v>28</v>
      </c>
      <c r="C41" s="43" t="s">
        <v>30</v>
      </c>
      <c r="D41" s="52">
        <v>155.38999999999999</v>
      </c>
      <c r="E41" s="53">
        <v>137.16</v>
      </c>
      <c r="F41" s="31">
        <f t="shared" si="1"/>
        <v>18.22999999999999</v>
      </c>
      <c r="G41" s="29" t="s">
        <v>5</v>
      </c>
      <c r="I41" s="2"/>
      <c r="J41" s="2"/>
      <c r="K41" s="2"/>
      <c r="L41" s="2"/>
      <c r="M41" s="2"/>
      <c r="N41" s="2"/>
      <c r="O41" s="2"/>
    </row>
    <row r="42" spans="2:21" ht="14.4" x14ac:dyDescent="0.3">
      <c r="B42" s="47" t="s">
        <v>28</v>
      </c>
      <c r="C42" s="43" t="s">
        <v>53</v>
      </c>
      <c r="D42" s="52">
        <v>75.03</v>
      </c>
      <c r="E42" s="53">
        <v>27.79</v>
      </c>
      <c r="F42" s="31">
        <f t="shared" si="1"/>
        <v>47.24</v>
      </c>
      <c r="G42" s="29" t="s">
        <v>5</v>
      </c>
      <c r="I42" s="2"/>
      <c r="J42" s="2"/>
      <c r="K42" s="2"/>
      <c r="L42" s="2"/>
      <c r="M42" s="2"/>
      <c r="N42" s="2"/>
      <c r="O42" s="2"/>
    </row>
    <row r="43" spans="2:21" ht="15" thickBot="1" x14ac:dyDescent="0.35">
      <c r="B43" s="47" t="s">
        <v>28</v>
      </c>
      <c r="C43" s="43" t="s">
        <v>56</v>
      </c>
      <c r="D43" s="52">
        <v>57.35</v>
      </c>
      <c r="E43" s="53">
        <v>49.46</v>
      </c>
      <c r="F43" s="31">
        <f t="shared" si="1"/>
        <v>7.8900000000000006</v>
      </c>
      <c r="G43" s="29" t="s">
        <v>70</v>
      </c>
      <c r="I43" s="2"/>
      <c r="J43" s="2"/>
      <c r="K43" s="2"/>
      <c r="L43" s="2"/>
      <c r="M43" s="2"/>
      <c r="N43" s="2"/>
      <c r="O43" s="2"/>
    </row>
    <row r="44" spans="2:21" ht="69.599999999999994" customHeight="1" thickBot="1" x14ac:dyDescent="0.35">
      <c r="B44" s="20"/>
      <c r="C44" s="134" t="s">
        <v>12</v>
      </c>
      <c r="D44" s="134"/>
      <c r="E44" s="134"/>
      <c r="F44" s="65">
        <f>AVERAGE(F38:F43)</f>
        <v>36.738333333333337</v>
      </c>
      <c r="G44" s="29" t="s">
        <v>5</v>
      </c>
      <c r="H44" s="139" t="s">
        <v>65</v>
      </c>
      <c r="I44" s="139"/>
      <c r="J44" s="139"/>
      <c r="K44" s="139"/>
      <c r="L44" s="139"/>
      <c r="M44" s="139"/>
      <c r="N44" s="139"/>
      <c r="O44" s="139"/>
      <c r="P44" s="139"/>
    </row>
    <row r="45" spans="2:21" x14ac:dyDescent="0.25">
      <c r="C45" s="2"/>
      <c r="D45" s="2"/>
      <c r="I45" s="3"/>
    </row>
    <row r="46" spans="2:21" x14ac:dyDescent="0.25">
      <c r="B46" s="81" t="s">
        <v>85</v>
      </c>
      <c r="C46" s="2"/>
      <c r="D46" s="2"/>
      <c r="F46" s="18"/>
    </row>
    <row r="47" spans="2:21" ht="26.25" customHeight="1" x14ac:dyDescent="0.25">
      <c r="B47" s="81" t="s">
        <v>72</v>
      </c>
      <c r="C47" s="2"/>
      <c r="D47" s="2"/>
    </row>
    <row r="48" spans="2:21" x14ac:dyDescent="0.25">
      <c r="C48" s="2"/>
      <c r="D48" s="2"/>
    </row>
    <row r="49" spans="3:15" x14ac:dyDescent="0.25">
      <c r="C49" s="2"/>
      <c r="D49" s="2"/>
      <c r="I49" s="2"/>
      <c r="J49" s="2"/>
      <c r="K49" s="2"/>
      <c r="L49" s="2"/>
      <c r="M49" s="2"/>
      <c r="N49" s="2"/>
      <c r="O49" s="2"/>
    </row>
    <row r="50" spans="3:15" x14ac:dyDescent="0.25">
      <c r="C50" s="2"/>
      <c r="D50" s="2"/>
      <c r="I50" s="2"/>
      <c r="J50" s="2"/>
      <c r="K50" s="2"/>
      <c r="L50" s="2"/>
      <c r="M50" s="2"/>
      <c r="N50" s="2"/>
      <c r="O50" s="2"/>
    </row>
    <row r="51" spans="3:15" x14ac:dyDescent="0.25">
      <c r="C51" s="2"/>
      <c r="D51" s="2"/>
      <c r="I51" s="2"/>
      <c r="J51" s="2"/>
      <c r="K51" s="2"/>
      <c r="L51" s="2"/>
      <c r="M51" s="2"/>
      <c r="N51" s="2"/>
      <c r="O51" s="2"/>
    </row>
    <row r="52" spans="3:15" x14ac:dyDescent="0.25">
      <c r="C52" s="2"/>
      <c r="D52" s="2"/>
    </row>
    <row r="53" spans="3:15" x14ac:dyDescent="0.25">
      <c r="C53" s="2"/>
      <c r="D53" s="2"/>
      <c r="I53" s="2"/>
      <c r="J53" s="2"/>
      <c r="K53" s="2"/>
      <c r="L53" s="2"/>
      <c r="M53" s="2"/>
      <c r="N53" s="2"/>
      <c r="O53" s="2"/>
    </row>
    <row r="54" spans="3:15" x14ac:dyDescent="0.25">
      <c r="C54" s="2"/>
      <c r="D54" s="2"/>
      <c r="I54" s="2"/>
      <c r="J54" s="2"/>
      <c r="K54" s="2"/>
      <c r="L54" s="2"/>
      <c r="M54" s="2"/>
      <c r="N54" s="2"/>
      <c r="O54" s="2"/>
    </row>
    <row r="55" spans="3:15" x14ac:dyDescent="0.25">
      <c r="C55" s="2"/>
      <c r="D55" s="2"/>
      <c r="I55" s="2"/>
      <c r="J55" s="2"/>
      <c r="K55" s="2"/>
      <c r="L55" s="2"/>
      <c r="M55" s="2"/>
      <c r="N55" s="2"/>
      <c r="O55" s="2"/>
    </row>
    <row r="56" spans="3:15" x14ac:dyDescent="0.25">
      <c r="C56" s="2"/>
      <c r="D56" s="2"/>
      <c r="I56" s="2"/>
      <c r="J56" s="2"/>
      <c r="K56" s="2"/>
      <c r="L56" s="2"/>
      <c r="M56" s="2"/>
      <c r="N56" s="2"/>
      <c r="O56" s="2"/>
    </row>
    <row r="57" spans="3:15" x14ac:dyDescent="0.25">
      <c r="C57" s="2"/>
      <c r="D57" s="2"/>
      <c r="I57" s="2"/>
      <c r="J57" s="2"/>
      <c r="K57" s="2"/>
      <c r="L57" s="2"/>
      <c r="M57" s="2"/>
      <c r="N57" s="2"/>
      <c r="O57" s="2"/>
    </row>
    <row r="58" spans="3:15" x14ac:dyDescent="0.25">
      <c r="C58" s="2"/>
      <c r="D58" s="2"/>
      <c r="I58" s="2"/>
      <c r="J58" s="2"/>
      <c r="K58" s="2"/>
      <c r="L58" s="2"/>
      <c r="M58" s="2"/>
      <c r="N58" s="2"/>
      <c r="O58" s="2"/>
    </row>
    <row r="59" spans="3:15" x14ac:dyDescent="0.25">
      <c r="C59" s="2"/>
      <c r="D59" s="2"/>
      <c r="I59" s="2"/>
      <c r="J59" s="2"/>
      <c r="K59" s="2"/>
      <c r="L59" s="2"/>
      <c r="M59" s="2"/>
      <c r="N59" s="2"/>
      <c r="O59" s="2"/>
    </row>
    <row r="60" spans="3:15" x14ac:dyDescent="0.25">
      <c r="C60" s="2"/>
      <c r="D60" s="2"/>
      <c r="I60" s="2"/>
      <c r="J60" s="2"/>
      <c r="K60" s="2"/>
      <c r="L60" s="2"/>
      <c r="M60" s="2"/>
      <c r="N60" s="2"/>
      <c r="O60" s="2"/>
    </row>
    <row r="61" spans="3:15" x14ac:dyDescent="0.25">
      <c r="C61" s="2"/>
      <c r="D61" s="2"/>
      <c r="I61" s="2"/>
      <c r="J61" s="2"/>
      <c r="K61" s="2"/>
      <c r="L61" s="2"/>
      <c r="M61" s="2"/>
      <c r="N61" s="2"/>
      <c r="O61" s="2"/>
    </row>
    <row r="62" spans="3:15" x14ac:dyDescent="0.25">
      <c r="C62" s="2"/>
      <c r="D62" s="2"/>
    </row>
    <row r="63" spans="3:15" x14ac:dyDescent="0.25">
      <c r="C63" s="2"/>
      <c r="D63" s="2"/>
    </row>
    <row r="64" spans="3:15" x14ac:dyDescent="0.25">
      <c r="C64" s="2"/>
      <c r="D64" s="2"/>
    </row>
    <row r="65" spans="3:4" x14ac:dyDescent="0.25">
      <c r="C65" s="2"/>
      <c r="D65" s="2"/>
    </row>
    <row r="66" spans="3:4" x14ac:dyDescent="0.25">
      <c r="C66" s="2"/>
      <c r="D66" s="2"/>
    </row>
    <row r="67" spans="3:4" x14ac:dyDescent="0.25">
      <c r="C67" s="2"/>
      <c r="D67" s="2"/>
    </row>
    <row r="68" spans="3:4" x14ac:dyDescent="0.25">
      <c r="C68" s="2"/>
      <c r="D68" s="2"/>
    </row>
    <row r="69" spans="3:4" x14ac:dyDescent="0.25">
      <c r="C69" s="2"/>
      <c r="D69" s="2"/>
    </row>
    <row r="70" spans="3:4" x14ac:dyDescent="0.25">
      <c r="C70" s="2"/>
      <c r="D70" s="2"/>
    </row>
    <row r="71" spans="3:4" x14ac:dyDescent="0.25">
      <c r="C71" s="2"/>
      <c r="D71" s="2"/>
    </row>
    <row r="72" spans="3:4" x14ac:dyDescent="0.25">
      <c r="C72" s="2"/>
      <c r="D72" s="2"/>
    </row>
    <row r="73" spans="3:4" x14ac:dyDescent="0.25">
      <c r="C73" s="2"/>
      <c r="D73" s="2"/>
    </row>
    <row r="74" spans="3:4" x14ac:dyDescent="0.25">
      <c r="C74" s="2"/>
      <c r="D74" s="2"/>
    </row>
    <row r="75" spans="3:4" x14ac:dyDescent="0.25">
      <c r="C75" s="2"/>
      <c r="D75" s="2"/>
    </row>
    <row r="76" spans="3:4" x14ac:dyDescent="0.25">
      <c r="C76" s="2"/>
      <c r="D76" s="2"/>
    </row>
    <row r="77" spans="3:4" x14ac:dyDescent="0.25">
      <c r="C77" s="2"/>
      <c r="D77" s="2"/>
    </row>
    <row r="78" spans="3:4" x14ac:dyDescent="0.25">
      <c r="C78" s="2"/>
      <c r="D78" s="2"/>
    </row>
    <row r="79" spans="3:4" x14ac:dyDescent="0.25">
      <c r="C79" s="2"/>
      <c r="D79" s="2"/>
    </row>
    <row r="80" spans="3:4" x14ac:dyDescent="0.25">
      <c r="C80" s="2"/>
      <c r="D80" s="2"/>
    </row>
    <row r="81" spans="3:4" x14ac:dyDescent="0.25">
      <c r="C81" s="2"/>
      <c r="D81" s="2"/>
    </row>
    <row r="82" spans="3:4" x14ac:dyDescent="0.25">
      <c r="C82" s="2"/>
      <c r="D82" s="2"/>
    </row>
    <row r="83" spans="3:4" x14ac:dyDescent="0.25">
      <c r="C83" s="2"/>
      <c r="D83" s="2"/>
    </row>
    <row r="84" spans="3:4" x14ac:dyDescent="0.25">
      <c r="C84" s="2"/>
      <c r="D84" s="2"/>
    </row>
    <row r="85" spans="3:4" x14ac:dyDescent="0.25">
      <c r="C85" s="2"/>
      <c r="D85" s="2"/>
    </row>
    <row r="86" spans="3:4" x14ac:dyDescent="0.25">
      <c r="C86" s="2"/>
      <c r="D86" s="2"/>
    </row>
    <row r="87" spans="3:4" x14ac:dyDescent="0.25">
      <c r="C87" s="2"/>
      <c r="D87" s="2"/>
    </row>
    <row r="88" spans="3:4" x14ac:dyDescent="0.25">
      <c r="C88" s="2"/>
      <c r="D88" s="2"/>
    </row>
    <row r="89" spans="3:4" x14ac:dyDescent="0.25">
      <c r="C89" s="2"/>
      <c r="D89" s="2"/>
    </row>
    <row r="90" spans="3:4" x14ac:dyDescent="0.25">
      <c r="C90" s="2"/>
      <c r="D90" s="2"/>
    </row>
    <row r="91" spans="3:4" x14ac:dyDescent="0.25">
      <c r="C91" s="2"/>
      <c r="D91" s="2"/>
    </row>
    <row r="92" spans="3:4" x14ac:dyDescent="0.25">
      <c r="C92" s="2"/>
      <c r="D92" s="2"/>
    </row>
    <row r="93" spans="3:4" x14ac:dyDescent="0.25">
      <c r="C93" s="2"/>
      <c r="D93" s="2"/>
    </row>
    <row r="94" spans="3:4" x14ac:dyDescent="0.25">
      <c r="C94" s="2"/>
      <c r="D94" s="2"/>
    </row>
    <row r="95" spans="3:4" x14ac:dyDescent="0.25">
      <c r="C95" s="2"/>
      <c r="D95" s="2"/>
    </row>
    <row r="96" spans="3:4" x14ac:dyDescent="0.25">
      <c r="C96" s="2"/>
      <c r="D96" s="2"/>
    </row>
    <row r="97" spans="3:4" x14ac:dyDescent="0.25">
      <c r="C97" s="2"/>
      <c r="D97" s="2"/>
    </row>
    <row r="98" spans="3:4" x14ac:dyDescent="0.25">
      <c r="C98" s="2"/>
      <c r="D98" s="2"/>
    </row>
    <row r="99" spans="3:4" x14ac:dyDescent="0.25">
      <c r="C99" s="2"/>
      <c r="D99" s="2"/>
    </row>
    <row r="100" spans="3:4" x14ac:dyDescent="0.25">
      <c r="C100" s="2"/>
      <c r="D100" s="2"/>
    </row>
    <row r="101" spans="3:4" x14ac:dyDescent="0.25">
      <c r="C101" s="2"/>
      <c r="D101" s="2"/>
    </row>
    <row r="102" spans="3:4" x14ac:dyDescent="0.25">
      <c r="C102" s="2"/>
      <c r="D102" s="2"/>
    </row>
    <row r="103" spans="3:4" x14ac:dyDescent="0.25">
      <c r="C103" s="2"/>
      <c r="D103" s="2"/>
    </row>
    <row r="104" spans="3:4" x14ac:dyDescent="0.25">
      <c r="C104" s="2"/>
      <c r="D104" s="2"/>
    </row>
    <row r="105" spans="3:4" x14ac:dyDescent="0.25">
      <c r="C105" s="2"/>
      <c r="D105" s="2"/>
    </row>
    <row r="106" spans="3:4" x14ac:dyDescent="0.25">
      <c r="C106" s="2"/>
      <c r="D106" s="2"/>
    </row>
    <row r="107" spans="3:4" x14ac:dyDescent="0.25">
      <c r="C107" s="2"/>
      <c r="D107" s="2"/>
    </row>
    <row r="108" spans="3:4" x14ac:dyDescent="0.25">
      <c r="C108" s="2"/>
      <c r="D108" s="2"/>
    </row>
    <row r="109" spans="3:4" x14ac:dyDescent="0.25">
      <c r="C109" s="2"/>
      <c r="D109" s="2"/>
    </row>
    <row r="110" spans="3:4" x14ac:dyDescent="0.25">
      <c r="C110" s="2"/>
      <c r="D110" s="2"/>
    </row>
    <row r="111" spans="3:4" x14ac:dyDescent="0.25">
      <c r="C111" s="2"/>
      <c r="D111" s="2"/>
    </row>
    <row r="112" spans="3:4" x14ac:dyDescent="0.25">
      <c r="C112" s="2"/>
      <c r="D112" s="2"/>
    </row>
    <row r="113" spans="3:4" x14ac:dyDescent="0.25">
      <c r="C113" s="2"/>
      <c r="D113" s="2"/>
    </row>
    <row r="114" spans="3:4" x14ac:dyDescent="0.25">
      <c r="C114" s="2"/>
      <c r="D114" s="2"/>
    </row>
    <row r="115" spans="3:4" x14ac:dyDescent="0.25">
      <c r="C115" s="2"/>
      <c r="D115" s="2"/>
    </row>
    <row r="116" spans="3:4" x14ac:dyDescent="0.25">
      <c r="C116" s="2"/>
      <c r="D116" s="2"/>
    </row>
    <row r="117" spans="3:4" x14ac:dyDescent="0.25">
      <c r="C117" s="2"/>
      <c r="D117" s="2"/>
    </row>
    <row r="118" spans="3:4" x14ac:dyDescent="0.25">
      <c r="C118" s="2"/>
      <c r="D118" s="2"/>
    </row>
    <row r="119" spans="3:4" x14ac:dyDescent="0.25">
      <c r="C119" s="2"/>
      <c r="D119" s="2"/>
    </row>
    <row r="120" spans="3:4" x14ac:dyDescent="0.25">
      <c r="C120" s="2"/>
      <c r="D120" s="2"/>
    </row>
    <row r="121" spans="3:4" x14ac:dyDescent="0.25">
      <c r="C121" s="2"/>
      <c r="D121" s="2"/>
    </row>
    <row r="122" spans="3:4" x14ac:dyDescent="0.25">
      <c r="C122" s="2"/>
      <c r="D122" s="2"/>
    </row>
    <row r="123" spans="3:4" x14ac:dyDescent="0.25">
      <c r="C123" s="2"/>
      <c r="D123" s="2"/>
    </row>
    <row r="124" spans="3:4" x14ac:dyDescent="0.25">
      <c r="C124" s="2"/>
      <c r="D124" s="2"/>
    </row>
    <row r="125" spans="3:4" x14ac:dyDescent="0.25">
      <c r="C125" s="2"/>
      <c r="D125" s="2"/>
    </row>
  </sheetData>
  <sheetProtection formatCells="0"/>
  <mergeCells count="4">
    <mergeCell ref="B11:F11"/>
    <mergeCell ref="B27:F27"/>
    <mergeCell ref="C44:E44"/>
    <mergeCell ref="H44:P44"/>
  </mergeCells>
  <hyperlinks>
    <hyperlink ref="F36" r:id="rId1" xr:uid="{A79861EA-8DCB-46D5-85D1-0626645F5DB0}"/>
    <hyperlink ref="S6" r:id="rId2" xr:uid="{BCC397C9-07EA-425A-B45D-1E46358BDE8E}"/>
  </hyperlinks>
  <pageMargins left="0.7" right="0.7" top="0.75" bottom="0.75" header="0.3" footer="0.3"/>
  <pageSetup paperSize="9" orientation="portrait" verticalDpi="300"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3</vt:i4>
      </vt:variant>
      <vt:variant>
        <vt:lpstr>Diapazoni ar nosaukumiem</vt:lpstr>
      </vt:variant>
      <vt:variant>
        <vt:i4>1</vt:i4>
      </vt:variant>
    </vt:vector>
  </HeadingPairs>
  <TitlesOfParts>
    <vt:vector size="4" baseType="lpstr">
      <vt:lpstr>Elektr._cenas_progn._apraksts</vt:lpstr>
      <vt:lpstr>Elektr_cenas_prognoze</vt:lpstr>
      <vt:lpstr>Piemērs_prognozei</vt:lpstr>
      <vt:lpstr>Elektr._cenas_progn._apraksts!nordpool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Aigars Mežals</dc:creator>
  <cp:lastModifiedBy>Dace Burtniece</cp:lastModifiedBy>
  <dcterms:created xsi:type="dcterms:W3CDTF">2022-01-27T14:45:18Z</dcterms:created>
  <dcterms:modified xsi:type="dcterms:W3CDTF">2026-05-29T08:45:24Z</dcterms:modified>
</cp:coreProperties>
</file>