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indran\Documents\Indra\Tīkla kodeksi\Dabasgāze\TAR NC\Galīgā apspriešana LV_2022\Uz sēdi\Pēc sēdes\Tulkojums\"/>
    </mc:Choice>
  </mc:AlternateContent>
  <xr:revisionPtr revIDLastSave="0" documentId="13_ncr:1_{F0F4D944-3E31-43BA-970E-C1DBB02AA3C3}" xr6:coauthVersionLast="47" xr6:coauthVersionMax="47" xr10:uidLastSave="{00000000-0000-0000-0000-000000000000}"/>
  <bookViews>
    <workbookView xWindow="-108" yWindow="-108" windowWidth="23256" windowHeight="12576" xr2:uid="{00000000-000D-0000-FFFF-FFFF00000000}"/>
  </bookViews>
  <sheets>
    <sheet name="Yearly capacity product tariff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34" i="1"/>
  <c r="E29" i="1" s="1"/>
  <c r="E31" i="1" s="1"/>
  <c r="E36" i="1"/>
  <c r="E38" i="1"/>
  <c r="E16" i="1"/>
  <c r="E42" i="1" l="1"/>
  <c r="E40" i="1" l="1"/>
</calcChain>
</file>

<file path=xl/sharedStrings.xml><?xml version="1.0" encoding="utf-8"?>
<sst xmlns="http://schemas.openxmlformats.org/spreadsheetml/2006/main" count="72" uniqueCount="56">
  <si>
    <t>1.</t>
  </si>
  <si>
    <t>1.1.</t>
  </si>
  <si>
    <t>1.2.</t>
  </si>
  <si>
    <t>1.3.</t>
  </si>
  <si>
    <t>kWh</t>
  </si>
  <si>
    <t>2.</t>
  </si>
  <si>
    <t>%</t>
  </si>
  <si>
    <t>3.</t>
  </si>
  <si>
    <t>4.</t>
  </si>
  <si>
    <t>5.</t>
  </si>
  <si>
    <t>6.</t>
  </si>
  <si>
    <t>EUR</t>
  </si>
  <si>
    <t>6.1.</t>
  </si>
  <si>
    <t>EUR/kWh</t>
  </si>
  <si>
    <t>1.1.1.</t>
  </si>
  <si>
    <t>1.1.2.</t>
  </si>
  <si>
    <t>1.1.3.</t>
  </si>
  <si>
    <t>1.1.4.</t>
  </si>
  <si>
    <t>1.2.1.</t>
  </si>
  <si>
    <t>1.2.2.</t>
  </si>
  <si>
    <t>1.2.3.</t>
  </si>
  <si>
    <t>1.2.4.</t>
  </si>
  <si>
    <t>1.2.5.</t>
  </si>
  <si>
    <t>6.2.</t>
  </si>
  <si>
    <t>6.3.</t>
  </si>
  <si>
    <t>6.4.</t>
  </si>
  <si>
    <t>6.5.</t>
  </si>
  <si>
    <t>6.6.</t>
  </si>
  <si>
    <r>
      <t xml:space="preserve">DISCLAIMER AND EXPLANATIONS                                                            </t>
    </r>
    <r>
      <rPr>
        <b/>
        <sz val="11"/>
        <color rgb="FF006097"/>
        <rFont val="Calibri"/>
        <family val="2"/>
        <charset val="186"/>
      </rPr>
      <t xml:space="preserve">                                                                                                          </t>
    </r>
    <r>
      <rPr>
        <sz val="11"/>
        <color rgb="FF006097"/>
        <rFont val="Calibri"/>
        <family val="2"/>
        <charset val="186"/>
      </rPr>
      <t xml:space="preserve">The natural gas transmission system service tariffs calculated using the simplified tariff model are indicative and shall not be considered binding on the Latvian natural gas transmission system operator and natural gas transmission system users.
The simplified tariff model is based on the European Commission Regulation (EU) 2017/460 of 16 March 2017 establishing a network code on harmonised transmission tariff structures for gas.                                                                                               The simplified tariff model makes it possible to calculate tariffs on the yearly capacity products.                                                                                        </t>
    </r>
    <r>
      <rPr>
        <b/>
        <sz val="11"/>
        <color rgb="FF006097"/>
        <rFont val="Calibri"/>
        <family val="2"/>
        <charset val="186"/>
      </rPr>
      <t>Only white cells are changeable!</t>
    </r>
  </si>
  <si>
    <t>Entry point from Inčukalns UGS capacity</t>
  </si>
  <si>
    <t>Entry point Korneti capacity</t>
  </si>
  <si>
    <t>Entry point Kiemenai capacity</t>
  </si>
  <si>
    <t>Entry point Karksi capacity</t>
  </si>
  <si>
    <t>kWh/year</t>
  </si>
  <si>
    <t xml:space="preserve">Entry capacity of the transmission system </t>
  </si>
  <si>
    <t>The exit point for supplying gas users in Latvia capacity</t>
  </si>
  <si>
    <t>Exit point to Inčukalns UGS capacity</t>
  </si>
  <si>
    <t>Exit point Korneti capacity</t>
  </si>
  <si>
    <t>Exit point Kiemenai capacity</t>
  </si>
  <si>
    <t>Exit point Karksi capacity</t>
  </si>
  <si>
    <t xml:space="preserve">Forecast of the amount of natural gas delivered to gasified facilities connected to the natural gas transmission and distributiforecast of the amount of natural gas delivered to gasified facilities connected to the natural gas transmission and distribution system in a gas year </t>
  </si>
  <si>
    <t>The discount applied to the tariffs of the entry point from the natural gas storage and the exit point to the natural gas storage</t>
  </si>
  <si>
    <t xml:space="preserve">Total capacity booking service costs </t>
  </si>
  <si>
    <t>Inter-trasmission system opertor compensation (4.=1.3.*6.2.)</t>
  </si>
  <si>
    <t>Allowed revenue (5.=3.-4.)</t>
  </si>
  <si>
    <t>Yearly standard capacity product tariffs</t>
  </si>
  <si>
    <r>
      <rPr>
        <b/>
        <sz val="11"/>
        <color rgb="FF006097"/>
        <rFont val="Calibri"/>
        <family val="2"/>
        <charset val="186"/>
        <scheme val="minor"/>
      </rPr>
      <t>Yearly standard capacity product tariff for entry points from another transmission entry-exit system</t>
    </r>
    <r>
      <rPr>
        <sz val="11"/>
        <color rgb="FF006097"/>
        <rFont val="Calibri"/>
        <family val="2"/>
        <charset val="186"/>
        <scheme val="minor"/>
      </rPr>
      <t xml:space="preserve">                                                                                                                                  </t>
    </r>
    <r>
      <rPr>
        <i/>
        <sz val="11"/>
        <color rgb="FF006097"/>
        <rFont val="Calibri"/>
        <family val="2"/>
        <charset val="186"/>
        <scheme val="minor"/>
      </rPr>
      <t>(determined by FinEstLat entry-exit system transmission system operators and NRAs by agreement)</t>
    </r>
  </si>
  <si>
    <t>Yearly standard capacity product tariff for entry points from another transmission entry-exit system</t>
  </si>
  <si>
    <t>Yearly satndard capacity product tariff for the entry points from a natural gas storage facility  (6.3.=6.1.*(1-2.))</t>
  </si>
  <si>
    <t xml:space="preserve">Charge for the use of the exit point for supplying gas users in Latvia </t>
  </si>
  <si>
    <t>Yearly standard capacity product tariff for exit points to another transmission entry-exit system  (6.4.=6.1.)</t>
  </si>
  <si>
    <t>Yearly satndard capacity product tariff for the exit points to a natural gas storage facility (6.5.=6.4.*(1-2.))</t>
  </si>
  <si>
    <t>Simplified calculation of the indicative natural gas transmission service tariffs</t>
  </si>
  <si>
    <t>Forecasted booked capacity of the natural gas transmission system entry and exit points</t>
  </si>
  <si>
    <t>EUR/kWh/d/year</t>
  </si>
  <si>
    <t>EUR/kWh/day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</si>
</sst>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426]\ * #,##0.0000000_-;\-[$€-426]\ * #,##0.0000000_-;_-[$€-426]\ * &quot;-&quot;??_-;_-@_-"/>
    <numFmt numFmtId="165" formatCode="#,##0_ ;\-#,##0\ "/>
    <numFmt numFmtId="166" formatCode="#,##0.00000_ ;\-#,##0.00000\ "/>
    <numFmt numFmtId="167" formatCode="0.0000000_ ;\-0.0000000\ "/>
  </numFmts>
  <fonts count="16" x14ac:knownFonts="1">
    <font>
      <sz val="11"/>
      <color theme="1"/>
      <name val="Calibri"/>
      <family val="2"/>
      <charset val="186"/>
      <scheme val="minor"/>
    </font>
    <font>
      <sz val="11"/>
      <color theme="1"/>
      <name val="Calibri"/>
      <family val="2"/>
      <charset val="186"/>
      <scheme val="minor"/>
    </font>
    <font>
      <sz val="10"/>
      <name val="Arial"/>
      <family val="2"/>
    </font>
    <font>
      <b/>
      <sz val="14"/>
      <color rgb="FF006097"/>
      <name val="Calibri"/>
      <family val="2"/>
      <charset val="186"/>
      <scheme val="minor"/>
    </font>
    <font>
      <b/>
      <sz val="14"/>
      <name val="Calibri"/>
      <family val="2"/>
      <charset val="186"/>
      <scheme val="minor"/>
    </font>
    <font>
      <b/>
      <sz val="11"/>
      <name val="Calibri"/>
      <family val="2"/>
      <charset val="186"/>
      <scheme val="minor"/>
    </font>
    <font>
      <sz val="11"/>
      <name val="Calibri"/>
      <family val="2"/>
      <charset val="186"/>
      <scheme val="minor"/>
    </font>
    <font>
      <b/>
      <sz val="11"/>
      <color rgb="FF006097"/>
      <name val="Calibri"/>
      <family val="2"/>
      <charset val="186"/>
      <scheme val="minor"/>
    </font>
    <font>
      <sz val="11"/>
      <color rgb="FF006097"/>
      <name val="Calibri"/>
      <family val="2"/>
      <charset val="186"/>
      <scheme val="minor"/>
    </font>
    <font>
      <sz val="11"/>
      <color rgb="FFC00000"/>
      <name val="Calibri"/>
      <family val="2"/>
      <charset val="186"/>
      <scheme val="minor"/>
    </font>
    <font>
      <i/>
      <sz val="11"/>
      <color rgb="FF006097"/>
      <name val="Calibri"/>
      <family val="2"/>
      <charset val="186"/>
      <scheme val="minor"/>
    </font>
    <font>
      <b/>
      <sz val="11"/>
      <color theme="8" tint="-0.249977111117893"/>
      <name val="Calibri"/>
      <family val="2"/>
      <charset val="186"/>
      <scheme val="minor"/>
    </font>
    <font>
      <sz val="11"/>
      <color theme="8" tint="-0.249977111117893"/>
      <name val="Calibri"/>
      <family val="2"/>
      <charset val="186"/>
      <scheme val="minor"/>
    </font>
    <font>
      <b/>
      <sz val="11"/>
      <color rgb="FFFF0000"/>
      <name val="Calibri"/>
      <family val="2"/>
      <charset val="186"/>
    </font>
    <font>
      <b/>
      <sz val="11"/>
      <color rgb="FF006097"/>
      <name val="Calibri"/>
      <family val="2"/>
      <charset val="186"/>
    </font>
    <font>
      <sz val="11"/>
      <color rgb="FF006097"/>
      <name val="Calibri"/>
      <family val="2"/>
      <charset val="186"/>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s>
  <borders count="7">
    <border>
      <left/>
      <right/>
      <top/>
      <bottom/>
      <diagonal/>
    </border>
    <border>
      <left style="thin">
        <color rgb="FF006097"/>
      </left>
      <right/>
      <top style="thin">
        <color rgb="FF006097"/>
      </top>
      <bottom style="thin">
        <color rgb="FF006097"/>
      </bottom>
      <diagonal/>
    </border>
    <border>
      <left/>
      <right/>
      <top style="thin">
        <color rgb="FF006097"/>
      </top>
      <bottom style="thin">
        <color rgb="FF006097"/>
      </bottom>
      <diagonal/>
    </border>
    <border>
      <left/>
      <right style="thin">
        <color rgb="FF006097"/>
      </right>
      <top style="thin">
        <color rgb="FF006097"/>
      </top>
      <bottom style="thin">
        <color rgb="FF006097"/>
      </bottom>
      <diagonal/>
    </border>
    <border>
      <left style="thin">
        <color rgb="FF006097"/>
      </left>
      <right style="thin">
        <color rgb="FF006097"/>
      </right>
      <top style="thin">
        <color rgb="FF006097"/>
      </top>
      <bottom style="thin">
        <color rgb="FF006097"/>
      </bottom>
      <diagonal/>
    </border>
    <border>
      <left style="thick">
        <color rgb="FF0070C0"/>
      </left>
      <right style="thick">
        <color rgb="FF0070C0"/>
      </right>
      <top style="thick">
        <color rgb="FF0070C0"/>
      </top>
      <bottom style="thick">
        <color rgb="FF0070C0"/>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s>
  <cellStyleXfs count="5">
    <xf numFmtId="0" fontId="0" fillId="0" borderId="0"/>
    <xf numFmtId="9" fontId="1" fillId="0" borderId="0" applyFont="0" applyFill="0" applyBorder="0" applyAlignment="0" applyProtection="0"/>
    <xf numFmtId="164" fontId="2" fillId="0" borderId="0"/>
    <xf numFmtId="164" fontId="1" fillId="0" borderId="0"/>
    <xf numFmtId="9" fontId="1" fillId="0" borderId="0" applyFont="0" applyFill="0" applyBorder="0" applyAlignment="0" applyProtection="0"/>
  </cellStyleXfs>
  <cellXfs count="49">
    <xf numFmtId="0" fontId="0" fillId="0" borderId="0" xfId="0"/>
    <xf numFmtId="164" fontId="3" fillId="2" borderId="0" xfId="2" applyFont="1" applyFill="1" applyAlignment="1" applyProtection="1">
      <alignment vertical="center"/>
      <protection locked="0"/>
    </xf>
    <xf numFmtId="164" fontId="4" fillId="2" borderId="0" xfId="2" applyFont="1" applyFill="1" applyAlignment="1" applyProtection="1">
      <alignment vertical="center"/>
      <protection locked="0"/>
    </xf>
    <xf numFmtId="165" fontId="6" fillId="2" borderId="0" xfId="3" applyNumberFormat="1" applyFont="1" applyFill="1" applyAlignment="1" applyProtection="1">
      <alignment horizontal="center"/>
      <protection locked="0"/>
    </xf>
    <xf numFmtId="164" fontId="6" fillId="2" borderId="0" xfId="3" applyFont="1" applyFill="1" applyProtection="1">
      <protection locked="0"/>
    </xf>
    <xf numFmtId="164" fontId="6" fillId="2" borderId="0" xfId="3" applyFont="1" applyFill="1" applyAlignment="1" applyProtection="1">
      <alignment vertical="center"/>
      <protection locked="0"/>
    </xf>
    <xf numFmtId="0" fontId="0" fillId="2" borderId="0" xfId="0" applyFill="1" applyProtection="1">
      <protection locked="0"/>
    </xf>
    <xf numFmtId="164" fontId="5" fillId="2" borderId="0" xfId="2" applyFont="1" applyFill="1" applyAlignment="1" applyProtection="1">
      <alignment horizontal="center" vertical="center"/>
      <protection locked="0"/>
    </xf>
    <xf numFmtId="164" fontId="7" fillId="2" borderId="0" xfId="2" applyFont="1" applyFill="1" applyAlignment="1" applyProtection="1">
      <alignment vertical="center"/>
      <protection locked="0"/>
    </xf>
    <xf numFmtId="164" fontId="7" fillId="2" borderId="0" xfId="2" applyFont="1" applyFill="1" applyAlignment="1" applyProtection="1">
      <alignment horizontal="left" vertical="center"/>
      <protection locked="0"/>
    </xf>
    <xf numFmtId="164" fontId="7" fillId="2" borderId="0" xfId="2" applyFont="1" applyFill="1" applyAlignment="1" applyProtection="1">
      <alignment horizontal="left" vertical="center" wrapText="1"/>
      <protection locked="0"/>
    </xf>
    <xf numFmtId="0" fontId="8" fillId="2" borderId="0" xfId="0" applyFont="1" applyFill="1" applyProtection="1">
      <protection locked="0"/>
    </xf>
    <xf numFmtId="0" fontId="7" fillId="2" borderId="0" xfId="0" applyFont="1" applyFill="1" applyAlignment="1" applyProtection="1">
      <alignment vertical="center"/>
      <protection locked="0"/>
    </xf>
    <xf numFmtId="164" fontId="7" fillId="2" borderId="0" xfId="2" applyFont="1" applyFill="1" applyAlignment="1" applyProtection="1">
      <alignment horizontal="center" vertical="center"/>
      <protection locked="0"/>
    </xf>
    <xf numFmtId="165" fontId="7" fillId="2" borderId="0" xfId="2" applyNumberFormat="1" applyFont="1" applyFill="1" applyAlignment="1" applyProtection="1">
      <alignment horizontal="right" vertical="center"/>
      <protection locked="0"/>
    </xf>
    <xf numFmtId="0" fontId="8" fillId="2" borderId="0" xfId="0" applyFont="1" applyFill="1" applyAlignment="1" applyProtection="1">
      <alignment vertical="center"/>
      <protection locked="0"/>
    </xf>
    <xf numFmtId="164" fontId="8" fillId="2" borderId="0" xfId="2" applyFont="1" applyFill="1" applyAlignment="1" applyProtection="1">
      <alignment horizontal="center" vertical="center"/>
      <protection locked="0"/>
    </xf>
    <xf numFmtId="165" fontId="9" fillId="2" borderId="0" xfId="2" applyNumberFormat="1" applyFont="1" applyFill="1" applyAlignment="1" applyProtection="1">
      <alignment horizontal="right" vertical="center"/>
      <protection locked="0"/>
    </xf>
    <xf numFmtId="165" fontId="8" fillId="2" borderId="0" xfId="2" applyNumberFormat="1" applyFont="1" applyFill="1" applyAlignment="1" applyProtection="1">
      <alignment horizontal="right" vertical="center"/>
      <protection locked="0"/>
    </xf>
    <xf numFmtId="165" fontId="8" fillId="2" borderId="0" xfId="2" applyNumberFormat="1" applyFont="1" applyFill="1" applyAlignment="1">
      <alignment horizontal="right" vertical="center"/>
    </xf>
    <xf numFmtId="0" fontId="7" fillId="2" borderId="0" xfId="0" applyFont="1" applyFill="1" applyProtection="1">
      <protection locked="0"/>
    </xf>
    <xf numFmtId="0" fontId="7" fillId="2" borderId="0" xfId="0" applyFont="1" applyFill="1" applyAlignment="1" applyProtection="1">
      <alignment vertical="center" wrapText="1"/>
      <protection locked="0"/>
    </xf>
    <xf numFmtId="9" fontId="7" fillId="2" borderId="0" xfId="1" applyFont="1" applyFill="1" applyBorder="1" applyAlignment="1" applyProtection="1">
      <alignment horizontal="right" vertical="center" wrapText="1"/>
      <protection locked="0"/>
    </xf>
    <xf numFmtId="164" fontId="8" fillId="2" borderId="0" xfId="2" applyFont="1" applyFill="1" applyAlignment="1" applyProtection="1">
      <alignment vertical="top"/>
      <protection locked="0"/>
    </xf>
    <xf numFmtId="0" fontId="7" fillId="2" borderId="0" xfId="0" applyFont="1" applyFill="1" applyAlignment="1" applyProtection="1">
      <alignment wrapText="1"/>
      <protection locked="0"/>
    </xf>
    <xf numFmtId="0" fontId="1" fillId="2" borderId="0" xfId="0" applyFont="1" applyFill="1" applyProtection="1">
      <protection locked="0"/>
    </xf>
    <xf numFmtId="0" fontId="7" fillId="2" borderId="0" xfId="0" applyFont="1" applyFill="1" applyAlignment="1" applyProtection="1">
      <alignment vertical="top"/>
      <protection locked="0"/>
    </xf>
    <xf numFmtId="0" fontId="8" fillId="2" borderId="0" xfId="0" applyFont="1" applyFill="1" applyAlignment="1" applyProtection="1">
      <alignment vertical="center" wrapText="1"/>
      <protection locked="0"/>
    </xf>
    <xf numFmtId="167" fontId="7" fillId="3" borderId="5" xfId="2" applyNumberFormat="1" applyFont="1" applyFill="1" applyBorder="1" applyAlignment="1">
      <alignment horizontal="right" vertical="center"/>
    </xf>
    <xf numFmtId="0" fontId="7" fillId="2" borderId="0" xfId="3" applyNumberFormat="1" applyFont="1" applyFill="1" applyAlignment="1" applyProtection="1">
      <alignment vertical="center" wrapText="1"/>
      <protection locked="0"/>
    </xf>
    <xf numFmtId="0" fontId="11" fillId="2" borderId="0" xfId="0" applyFont="1" applyFill="1" applyAlignment="1" applyProtection="1">
      <alignment vertical="top"/>
      <protection locked="0"/>
    </xf>
    <xf numFmtId="16" fontId="12" fillId="2" borderId="0" xfId="0" applyNumberFormat="1" applyFont="1" applyFill="1" applyAlignment="1" applyProtection="1">
      <alignment vertical="top"/>
      <protection locked="0"/>
    </xf>
    <xf numFmtId="16" fontId="11" fillId="2" borderId="0" xfId="0" applyNumberFormat="1" applyFont="1" applyFill="1" applyAlignment="1" applyProtection="1">
      <alignment vertical="top"/>
      <protection locked="0"/>
    </xf>
    <xf numFmtId="0" fontId="8" fillId="2" borderId="0" xfId="3" applyNumberFormat="1" applyFont="1" applyFill="1" applyAlignment="1" applyProtection="1">
      <alignment vertical="center" wrapText="1"/>
      <protection locked="0"/>
    </xf>
    <xf numFmtId="164" fontId="7" fillId="2" borderId="0" xfId="3" applyFont="1" applyFill="1" applyAlignment="1" applyProtection="1">
      <alignment vertical="center"/>
      <protection locked="0"/>
    </xf>
    <xf numFmtId="164" fontId="8" fillId="2" borderId="0" xfId="2" applyFont="1" applyFill="1" applyAlignment="1" applyProtection="1">
      <alignment vertical="center"/>
      <protection locked="0"/>
    </xf>
    <xf numFmtId="164" fontId="8" fillId="2" borderId="0" xfId="3" applyFont="1" applyFill="1" applyAlignment="1" applyProtection="1">
      <alignment vertical="center"/>
      <protection locked="0"/>
    </xf>
    <xf numFmtId="0" fontId="0" fillId="2" borderId="0" xfId="0" applyFill="1"/>
    <xf numFmtId="165" fontId="7" fillId="2" borderId="0" xfId="2" applyNumberFormat="1" applyFont="1" applyFill="1" applyAlignment="1">
      <alignment horizontal="right" vertical="center"/>
    </xf>
    <xf numFmtId="167" fontId="7" fillId="2" borderId="0" xfId="2" applyNumberFormat="1" applyFont="1" applyFill="1" applyAlignment="1">
      <alignment horizontal="right" vertical="center"/>
    </xf>
    <xf numFmtId="167" fontId="8" fillId="2" borderId="0" xfId="2" applyNumberFormat="1" applyFont="1" applyFill="1" applyAlignment="1">
      <alignment horizontal="right" vertical="center"/>
    </xf>
    <xf numFmtId="165" fontId="7" fillId="3" borderId="5" xfId="2" applyNumberFormat="1" applyFont="1" applyFill="1" applyBorder="1" applyAlignment="1">
      <alignment horizontal="right" vertical="center"/>
    </xf>
    <xf numFmtId="165" fontId="7" fillId="3" borderId="6" xfId="2" applyNumberFormat="1" applyFont="1" applyFill="1" applyBorder="1" applyAlignment="1">
      <alignment horizontal="right" vertical="center"/>
    </xf>
    <xf numFmtId="166" fontId="8" fillId="3" borderId="4" xfId="2" applyNumberFormat="1" applyFont="1" applyFill="1" applyBorder="1" applyAlignment="1">
      <alignment horizontal="right" vertical="center"/>
    </xf>
    <xf numFmtId="164" fontId="5" fillId="2" borderId="0" xfId="2" applyFont="1" applyFill="1" applyAlignment="1" applyProtection="1">
      <alignment horizontal="center" vertical="center"/>
      <protection locked="0"/>
    </xf>
    <xf numFmtId="0" fontId="13" fillId="4" borderId="1"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164" fontId="7" fillId="2" borderId="0" xfId="2" applyFont="1" applyFill="1" applyAlignment="1" applyProtection="1">
      <alignment horizontal="left" vertical="center"/>
      <protection locked="0"/>
    </xf>
  </cellXfs>
  <cellStyles count="5">
    <cellStyle name="Normal 3" xfId="3" xr:uid="{00000000-0005-0000-0000-000001000000}"/>
    <cellStyle name="Normal 7 2_Sheet1" xfId="2" xr:uid="{00000000-0005-0000-0000-000002000000}"/>
    <cellStyle name="Parasts" xfId="0" builtinId="0"/>
    <cellStyle name="Percent 4" xfId="4" xr:uid="{00000000-0005-0000-0000-00000400000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43"/>
  <sheetViews>
    <sheetView tabSelected="1" topLeftCell="A23" zoomScale="80" zoomScaleNormal="80" workbookViewId="0">
      <selection activeCell="G33" sqref="G33"/>
    </sheetView>
  </sheetViews>
  <sheetFormatPr defaultColWidth="8.88671875" defaultRowHeight="14.4" x14ac:dyDescent="0.3"/>
  <cols>
    <col min="1" max="2" width="8.88671875" style="37"/>
    <col min="3" max="3" width="71.44140625" style="37" customWidth="1"/>
    <col min="4" max="4" width="20.44140625" style="37" customWidth="1"/>
    <col min="5" max="6" width="17.6640625" style="37" customWidth="1"/>
    <col min="7" max="7" width="20.5546875" style="37" bestFit="1" customWidth="1"/>
    <col min="8" max="16384" width="8.88671875" style="37"/>
  </cols>
  <sheetData>
    <row r="3" spans="2:7" ht="18" x14ac:dyDescent="0.3">
      <c r="B3" s="1" t="s">
        <v>52</v>
      </c>
      <c r="C3" s="1"/>
      <c r="D3" s="1"/>
      <c r="E3" s="1"/>
      <c r="F3" s="1"/>
      <c r="G3" s="2"/>
    </row>
    <row r="4" spans="2:7" x14ac:dyDescent="0.3">
      <c r="B4" s="44"/>
      <c r="C4" s="44"/>
      <c r="D4" s="44"/>
      <c r="E4" s="44"/>
      <c r="F4" s="44"/>
      <c r="G4" s="44"/>
    </row>
    <row r="5" spans="2:7" ht="4.8" customHeight="1" x14ac:dyDescent="0.3">
      <c r="B5" s="3"/>
      <c r="C5" s="4"/>
      <c r="D5" s="5"/>
      <c r="E5" s="5"/>
      <c r="F5" s="5"/>
      <c r="G5" s="6"/>
    </row>
    <row r="6" spans="2:7" ht="122.4" customHeight="1" x14ac:dyDescent="0.3">
      <c r="B6" s="45" t="s">
        <v>28</v>
      </c>
      <c r="C6" s="46"/>
      <c r="D6" s="47"/>
      <c r="E6" s="6"/>
      <c r="F6" s="6"/>
      <c r="G6" s="6"/>
    </row>
    <row r="8" spans="2:7" x14ac:dyDescent="0.3">
      <c r="B8" s="8" t="s">
        <v>0</v>
      </c>
      <c r="C8" s="48" t="s">
        <v>53</v>
      </c>
      <c r="D8" s="48"/>
      <c r="E8" s="48"/>
      <c r="F8" s="48"/>
    </row>
    <row r="9" spans="2:7" ht="6" customHeight="1" thickBot="1" x14ac:dyDescent="0.35">
      <c r="B9" s="8"/>
      <c r="C9" s="9"/>
      <c r="D9" s="9"/>
      <c r="E9" s="10"/>
      <c r="F9" s="10"/>
    </row>
    <row r="10" spans="2:7" ht="15.6" thickTop="1" thickBot="1" x14ac:dyDescent="0.35">
      <c r="B10" s="20" t="s">
        <v>1</v>
      </c>
      <c r="C10" s="12" t="s">
        <v>34</v>
      </c>
      <c r="D10" s="13" t="s">
        <v>33</v>
      </c>
      <c r="E10" s="41">
        <f>SUM(E11:E14)</f>
        <v>16174276.362085138</v>
      </c>
      <c r="F10" s="14"/>
    </row>
    <row r="11" spans="2:7" ht="15" thickTop="1" x14ac:dyDescent="0.3">
      <c r="B11" s="11" t="s">
        <v>14</v>
      </c>
      <c r="C11" s="15" t="s">
        <v>30</v>
      </c>
      <c r="D11" s="16" t="s">
        <v>33</v>
      </c>
      <c r="E11" s="17"/>
      <c r="F11" s="18"/>
    </row>
    <row r="12" spans="2:7" x14ac:dyDescent="0.3">
      <c r="B12" s="11" t="s">
        <v>15</v>
      </c>
      <c r="C12" s="15" t="s">
        <v>31</v>
      </c>
      <c r="D12" s="16" t="s">
        <v>33</v>
      </c>
      <c r="E12" s="19">
        <v>2792607.4154367102</v>
      </c>
      <c r="F12" s="18"/>
    </row>
    <row r="13" spans="2:7" x14ac:dyDescent="0.3">
      <c r="B13" s="11" t="s">
        <v>16</v>
      </c>
      <c r="C13" s="15" t="s">
        <v>32</v>
      </c>
      <c r="D13" s="16" t="s">
        <v>33</v>
      </c>
      <c r="E13" s="17"/>
      <c r="F13" s="18"/>
    </row>
    <row r="14" spans="2:7" x14ac:dyDescent="0.3">
      <c r="B14" s="11" t="s">
        <v>17</v>
      </c>
      <c r="C14" s="15" t="s">
        <v>29</v>
      </c>
      <c r="D14" s="16" t="s">
        <v>33</v>
      </c>
      <c r="E14" s="18">
        <v>13381668.946648426</v>
      </c>
      <c r="F14" s="18"/>
    </row>
    <row r="15" spans="2:7" ht="6" customHeight="1" thickBot="1" x14ac:dyDescent="0.35">
      <c r="B15" s="11"/>
      <c r="C15" s="15"/>
      <c r="D15" s="16"/>
      <c r="E15" s="18"/>
      <c r="F15" s="18"/>
    </row>
    <row r="16" spans="2:7" ht="15.6" thickTop="1" thickBot="1" x14ac:dyDescent="0.35">
      <c r="B16" s="20" t="s">
        <v>2</v>
      </c>
      <c r="C16" s="12" t="s">
        <v>34</v>
      </c>
      <c r="D16" s="13" t="s">
        <v>33</v>
      </c>
      <c r="E16" s="41">
        <f>SUM(E17:E21)</f>
        <v>25373438.175647773</v>
      </c>
      <c r="F16" s="14"/>
    </row>
    <row r="17" spans="2:6" ht="15" thickTop="1" x14ac:dyDescent="0.3">
      <c r="B17" s="11" t="s">
        <v>18</v>
      </c>
      <c r="C17" s="15" t="s">
        <v>37</v>
      </c>
      <c r="D17" s="16" t="s">
        <v>33</v>
      </c>
      <c r="E17" s="17"/>
      <c r="F17" s="18"/>
    </row>
    <row r="18" spans="2:6" x14ac:dyDescent="0.3">
      <c r="B18" s="11" t="s">
        <v>19</v>
      </c>
      <c r="C18" s="15" t="s">
        <v>38</v>
      </c>
      <c r="D18" s="16" t="s">
        <v>33</v>
      </c>
      <c r="E18" s="18">
        <v>1497706.745750726</v>
      </c>
      <c r="F18" s="18"/>
    </row>
    <row r="19" spans="2:6" x14ac:dyDescent="0.3">
      <c r="B19" s="11" t="s">
        <v>20</v>
      </c>
      <c r="C19" s="15" t="s">
        <v>39</v>
      </c>
      <c r="D19" s="16" t="s">
        <v>33</v>
      </c>
      <c r="E19" s="17"/>
      <c r="F19" s="18"/>
    </row>
    <row r="20" spans="2:6" x14ac:dyDescent="0.3">
      <c r="B20" s="11" t="s">
        <v>21</v>
      </c>
      <c r="C20" s="15" t="s">
        <v>35</v>
      </c>
      <c r="D20" s="16" t="s">
        <v>33</v>
      </c>
      <c r="E20" s="18">
        <v>10860851.885117551</v>
      </c>
      <c r="F20" s="18"/>
    </row>
    <row r="21" spans="2:6" x14ac:dyDescent="0.3">
      <c r="B21" s="11" t="s">
        <v>22</v>
      </c>
      <c r="C21" s="15" t="s">
        <v>36</v>
      </c>
      <c r="D21" s="16" t="s">
        <v>33</v>
      </c>
      <c r="E21" s="18">
        <v>13014879.544779496</v>
      </c>
      <c r="F21" s="18"/>
    </row>
    <row r="22" spans="2:6" ht="6.6" customHeight="1" x14ac:dyDescent="0.3">
      <c r="B22" s="11"/>
      <c r="C22" s="15"/>
      <c r="D22" s="16"/>
      <c r="E22" s="18"/>
      <c r="F22" s="18"/>
    </row>
    <row r="23" spans="2:6" ht="57.6" x14ac:dyDescent="0.3">
      <c r="B23" s="12" t="s">
        <v>3</v>
      </c>
      <c r="C23" s="21" t="s">
        <v>40</v>
      </c>
      <c r="D23" s="13" t="s">
        <v>4</v>
      </c>
      <c r="E23" s="14">
        <v>10860851885.117552</v>
      </c>
      <c r="F23" s="7"/>
    </row>
    <row r="24" spans="2:6" ht="6" customHeight="1" x14ac:dyDescent="0.3">
      <c r="B24" s="12"/>
      <c r="C24" s="21"/>
      <c r="D24" s="13"/>
      <c r="E24" s="14"/>
      <c r="F24" s="7"/>
    </row>
    <row r="25" spans="2:6" ht="28.8" x14ac:dyDescent="0.3">
      <c r="B25" s="26" t="s">
        <v>5</v>
      </c>
      <c r="C25" s="21" t="s">
        <v>41</v>
      </c>
      <c r="D25" s="13" t="s">
        <v>6</v>
      </c>
      <c r="E25" s="22">
        <v>1</v>
      </c>
      <c r="F25" s="7"/>
    </row>
    <row r="26" spans="2:6" ht="5.4" customHeight="1" x14ac:dyDescent="0.3">
      <c r="B26" s="11"/>
      <c r="C26" s="21"/>
      <c r="D26" s="13"/>
      <c r="E26" s="22"/>
      <c r="F26" s="7"/>
    </row>
    <row r="27" spans="2:6" x14ac:dyDescent="0.3">
      <c r="B27" s="20" t="s">
        <v>7</v>
      </c>
      <c r="C27" s="12" t="s">
        <v>42</v>
      </c>
      <c r="D27" s="13" t="s">
        <v>11</v>
      </c>
      <c r="E27" s="14">
        <v>44069238.922491319</v>
      </c>
      <c r="F27" s="7"/>
    </row>
    <row r="28" spans="2:6" ht="6" customHeight="1" thickBot="1" x14ac:dyDescent="0.35">
      <c r="B28" s="11"/>
      <c r="C28" s="23"/>
      <c r="D28" s="16"/>
      <c r="E28" s="18"/>
      <c r="F28" s="7"/>
    </row>
    <row r="29" spans="2:6" ht="15.6" thickTop="1" thickBot="1" x14ac:dyDescent="0.35">
      <c r="B29" s="20" t="s">
        <v>8</v>
      </c>
      <c r="C29" s="24" t="s">
        <v>43</v>
      </c>
      <c r="D29" s="13" t="s">
        <v>11</v>
      </c>
      <c r="E29" s="41">
        <f>E23*E34</f>
        <v>4248229.6538033774</v>
      </c>
      <c r="F29" s="7"/>
    </row>
    <row r="30" spans="2:6" ht="6" customHeight="1" thickTop="1" thickBot="1" x14ac:dyDescent="0.35">
      <c r="B30" s="11"/>
      <c r="C30" s="24"/>
      <c r="D30" s="13"/>
      <c r="E30" s="38"/>
      <c r="F30" s="7"/>
    </row>
    <row r="31" spans="2:6" ht="15.6" thickTop="1" thickBot="1" x14ac:dyDescent="0.35">
      <c r="B31" s="20" t="s">
        <v>9</v>
      </c>
      <c r="C31" s="12" t="s">
        <v>44</v>
      </c>
      <c r="D31" s="13" t="s">
        <v>11</v>
      </c>
      <c r="E31" s="42">
        <f>E27-E29</f>
        <v>39821009.268687941</v>
      </c>
      <c r="F31" s="7"/>
    </row>
    <row r="32" spans="2:6" ht="15" thickTop="1" x14ac:dyDescent="0.3">
      <c r="B32" s="20" t="s">
        <v>10</v>
      </c>
      <c r="C32" s="12" t="s">
        <v>45</v>
      </c>
      <c r="D32" s="25"/>
      <c r="E32" s="18"/>
      <c r="F32" s="7"/>
    </row>
    <row r="33" spans="2:6" ht="57" customHeight="1" x14ac:dyDescent="0.3">
      <c r="B33" s="30" t="s">
        <v>12</v>
      </c>
      <c r="C33" s="33" t="s">
        <v>46</v>
      </c>
      <c r="D33" s="34" t="s">
        <v>54</v>
      </c>
      <c r="E33" s="39">
        <v>0.14277000000000001</v>
      </c>
      <c r="F33" s="7"/>
    </row>
    <row r="34" spans="2:6" ht="28.8" x14ac:dyDescent="0.3">
      <c r="B34" s="31" t="s">
        <v>23</v>
      </c>
      <c r="C34" s="27" t="s">
        <v>47</v>
      </c>
      <c r="D34" s="35" t="s">
        <v>55</v>
      </c>
      <c r="E34" s="43">
        <f>E33/365</f>
        <v>3.9115068493150685E-4</v>
      </c>
      <c r="F34" s="7"/>
    </row>
    <row r="35" spans="2:6" ht="6" customHeight="1" thickBot="1" x14ac:dyDescent="0.35">
      <c r="B35" s="30"/>
      <c r="C35" s="29"/>
      <c r="D35" s="36"/>
      <c r="E35" s="40"/>
      <c r="F35" s="7"/>
    </row>
    <row r="36" spans="2:6" ht="30" thickTop="1" thickBot="1" x14ac:dyDescent="0.35">
      <c r="B36" s="30" t="s">
        <v>24</v>
      </c>
      <c r="C36" s="29" t="s">
        <v>48</v>
      </c>
      <c r="D36" s="34" t="s">
        <v>54</v>
      </c>
      <c r="E36" s="28">
        <f>E33*(1-E25)</f>
        <v>0</v>
      </c>
      <c r="F36" s="7"/>
    </row>
    <row r="37" spans="2:6" ht="6" customHeight="1" thickTop="1" thickBot="1" x14ac:dyDescent="0.35">
      <c r="B37" s="30"/>
      <c r="C37" s="29"/>
      <c r="D37" s="36"/>
      <c r="E37" s="40"/>
      <c r="F37" s="7"/>
    </row>
    <row r="38" spans="2:6" ht="30" thickTop="1" thickBot="1" x14ac:dyDescent="0.35">
      <c r="B38" s="30" t="s">
        <v>25</v>
      </c>
      <c r="C38" s="29" t="s">
        <v>50</v>
      </c>
      <c r="D38" s="34" t="s">
        <v>54</v>
      </c>
      <c r="E38" s="28">
        <f>E33</f>
        <v>0.14277000000000001</v>
      </c>
      <c r="F38" s="7"/>
    </row>
    <row r="39" spans="2:6" ht="6" customHeight="1" thickTop="1" thickBot="1" x14ac:dyDescent="0.35">
      <c r="B39" s="30"/>
      <c r="C39" s="29"/>
      <c r="D39" s="36"/>
      <c r="E39" s="40"/>
      <c r="F39" s="7"/>
    </row>
    <row r="40" spans="2:6" ht="30" thickTop="1" thickBot="1" x14ac:dyDescent="0.35">
      <c r="B40" s="30" t="s">
        <v>26</v>
      </c>
      <c r="C40" s="29" t="s">
        <v>51</v>
      </c>
      <c r="D40" s="34" t="s">
        <v>54</v>
      </c>
      <c r="E40" s="28">
        <f>E38*(1-E25)</f>
        <v>0</v>
      </c>
      <c r="F40" s="7"/>
    </row>
    <row r="41" spans="2:6" ht="6" customHeight="1" thickTop="1" thickBot="1" x14ac:dyDescent="0.35">
      <c r="B41" s="30"/>
      <c r="C41" s="29"/>
      <c r="D41" s="36"/>
      <c r="E41" s="40"/>
      <c r="F41" s="7"/>
    </row>
    <row r="42" spans="2:6" ht="30" customHeight="1" thickTop="1" thickBot="1" x14ac:dyDescent="0.35">
      <c r="B42" s="32" t="s">
        <v>27</v>
      </c>
      <c r="C42" s="29" t="s">
        <v>49</v>
      </c>
      <c r="D42" s="8" t="s">
        <v>13</v>
      </c>
      <c r="E42" s="28">
        <f>(E31-SUM(E11:E13)*E33-SUM(E17:E19)*E38)/E23</f>
        <v>3.6100741940530423E-3</v>
      </c>
      <c r="F42" s="7"/>
    </row>
    <row r="43" spans="2:6" ht="15" thickTop="1" x14ac:dyDescent="0.3"/>
  </sheetData>
  <sheetProtection sheet="1" scenarios="1" formatCells="0" formatColumns="0" formatRows="0" insertColumns="0" insertRows="0" insertHyperlinks="0" deleteColumns="0" deleteRows="0"/>
  <protectedRanges>
    <protectedRange sqref="E12 E14 E18 E20 E21 E23 E25 E27 E33" name="Diapazons1"/>
  </protectedRanges>
  <mergeCells count="3">
    <mergeCell ref="B4:G4"/>
    <mergeCell ref="B6:D6"/>
    <mergeCell ref="C8:F8"/>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Yearly capacity product 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Niedrīte</dc:creator>
  <cp:lastModifiedBy>Indra Niedrīte</cp:lastModifiedBy>
  <dcterms:created xsi:type="dcterms:W3CDTF">2022-12-13T06:48:05Z</dcterms:created>
  <dcterms:modified xsi:type="dcterms:W3CDTF">2023-01-18T09:35:52Z</dcterms:modified>
</cp:coreProperties>
</file>