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rk-my.sharepoint.com/personal/dace_sprk_gov_lv/Documents/Desktop/"/>
    </mc:Choice>
  </mc:AlternateContent>
  <xr:revisionPtr revIDLastSave="0" documentId="8_{021578E8-ED87-4B2C-9973-864D7BDFB585}" xr6:coauthVersionLast="47" xr6:coauthVersionMax="47" xr10:uidLastSave="{00000000-0000-0000-0000-000000000000}"/>
  <bookViews>
    <workbookView xWindow="-110" yWindow="-110" windowWidth="19420" windowHeight="10420" activeTab="1" xr2:uid="{C50FD68C-448D-4825-8046-47757A0B2968}"/>
  </bookViews>
  <sheets>
    <sheet name="tarifa forma" sheetId="1" r:id="rId1"/>
    <sheet name="tarifa forma ar nakotnes DRN" sheetId="2" r:id="rId2"/>
  </sheets>
  <externalReferences>
    <externalReference r:id="rId3"/>
  </externalReferences>
  <definedNames>
    <definedName name="_xlnm.Print_Area" localSheetId="0">'tarifa forma'!$A$1:$E$75</definedName>
    <definedName name="_xlnm.Print_Area" localSheetId="1">'tarifa forma ar nakotnes DRN'!$A$1:$E$77</definedName>
    <definedName name="s_periods">[1]Pieņēmumi!$C$18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2" l="1"/>
  <c r="D68" i="2"/>
  <c r="D66" i="1"/>
  <c r="D65" i="2"/>
  <c r="D63" i="2"/>
  <c r="D66" i="2"/>
  <c r="D59" i="2"/>
  <c r="D28" i="2"/>
  <c r="D23" i="2"/>
  <c r="D22" i="2" s="1"/>
  <c r="D21" i="2" s="1"/>
  <c r="D17" i="2"/>
  <c r="D11" i="2"/>
  <c r="D10" i="2" s="1"/>
  <c r="D64" i="1"/>
  <c r="D63" i="1"/>
  <c r="D58" i="1"/>
  <c r="D28" i="1"/>
  <c r="D23" i="1"/>
  <c r="D17" i="1"/>
  <c r="D11" i="1"/>
  <c r="D10" i="1"/>
  <c r="D42" i="2" l="1"/>
  <c r="D50" i="2" s="1"/>
  <c r="D52" i="2" s="1"/>
  <c r="D54" i="2" s="1"/>
  <c r="D62" i="2" s="1"/>
  <c r="D22" i="1"/>
  <c r="D21" i="1" s="1"/>
  <c r="D42" i="1" s="1"/>
  <c r="D50" i="1" s="1"/>
  <c r="D52" i="1" l="1"/>
  <c r="D54" i="1" s="1"/>
  <c r="D61" i="1" s="1"/>
  <c r="D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Inese Vēvere</author>
  </authors>
  <commentList>
    <comment ref="D52" authorId="0" shapeId="0" xr:uid="{2F6B7106-DE17-4C55-8FE8-93CA024A2353}">
      <text>
        <r>
          <rPr>
            <b/>
            <sz val="9"/>
            <color indexed="81"/>
            <rFont val="Tahoma"/>
            <family val="2"/>
          </rPr>
          <t>Inese Vēvere:</t>
        </r>
        <r>
          <rPr>
            <sz val="9"/>
            <color indexed="81"/>
            <rFont val="Tahoma"/>
            <family val="2"/>
          </rPr>
          <t xml:space="preserve">
max 7%=0,07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Inese Vēvere</author>
  </authors>
  <commentList>
    <comment ref="D52" authorId="0" shapeId="0" xr:uid="{3C92E5E6-687D-478E-A762-6775E6E9CD0C}">
      <text>
        <r>
          <rPr>
            <b/>
            <sz val="9"/>
            <color indexed="81"/>
            <rFont val="Tahoma"/>
            <family val="2"/>
          </rPr>
          <t>Inese Vēvere:</t>
        </r>
        <r>
          <rPr>
            <sz val="9"/>
            <color indexed="81"/>
            <rFont val="Tahoma"/>
            <family val="2"/>
          </rPr>
          <t xml:space="preserve">
max 7%=0,07
</t>
        </r>
      </text>
    </comment>
  </commentList>
</comments>
</file>

<file path=xl/sharedStrings.xml><?xml version="1.0" encoding="utf-8"?>
<sst xmlns="http://schemas.openxmlformats.org/spreadsheetml/2006/main" count="248" uniqueCount="126">
  <si>
    <t>1.pielikums</t>
  </si>
  <si>
    <t>Sabiedrisko pakalpojumu regulēšanas komisijas</t>
  </si>
  <si>
    <t>16.02.2017. lēmumam Nr.1/5</t>
  </si>
  <si>
    <t>Komersanta nosaukums:</t>
  </si>
  <si>
    <t>Vienotais reģistrācijas numurs:</t>
  </si>
  <si>
    <t>Sadzīves atkritumu apglabāšanas pakalpojuma tarifa projekta aprēķins</t>
  </si>
  <si>
    <t>Nr.</t>
  </si>
  <si>
    <r>
      <t xml:space="preserve">   </t>
    </r>
    <r>
      <rPr>
        <b/>
        <sz val="12"/>
        <color indexed="8"/>
        <rFont val="Times New Roman"/>
        <family val="1"/>
        <charset val="186"/>
      </rPr>
      <t>Posteņi</t>
    </r>
  </si>
  <si>
    <t>Apz.</t>
  </si>
  <si>
    <r>
      <t>Tarifa projekta aprēķins</t>
    </r>
    <r>
      <rPr>
        <b/>
        <vertAlign val="superscript"/>
        <sz val="11"/>
        <color indexed="8"/>
        <rFont val="Times New Roman"/>
        <family val="1"/>
        <charset val="186"/>
      </rPr>
      <t>*)</t>
    </r>
  </si>
  <si>
    <t>1.</t>
  </si>
  <si>
    <t>Pamatlīdzekļu nolietojums un nemateriālo ieguldījumu vērtības norakstījums</t>
  </si>
  <si>
    <r>
      <t>I</t>
    </r>
    <r>
      <rPr>
        <b/>
        <vertAlign val="subscript"/>
        <sz val="12"/>
        <color indexed="8"/>
        <rFont val="Times New Roman"/>
        <family val="1"/>
        <charset val="186"/>
      </rPr>
      <t>nol</t>
    </r>
  </si>
  <si>
    <t>1.1.</t>
  </si>
  <si>
    <t>Pamatlīdzekļu nolietojums, t.sk.:</t>
  </si>
  <si>
    <r>
      <t>I</t>
    </r>
    <r>
      <rPr>
        <b/>
        <vertAlign val="subscript"/>
        <sz val="11"/>
        <color indexed="8"/>
        <rFont val="Times New Roman"/>
        <family val="1"/>
        <charset val="186"/>
      </rPr>
      <t>nol.pam</t>
    </r>
  </si>
  <si>
    <t>1.1.1.</t>
  </si>
  <si>
    <t xml:space="preserve">ēkas, būves </t>
  </si>
  <si>
    <t>1.1.2.</t>
  </si>
  <si>
    <t>iekārtas, mehānismi</t>
  </si>
  <si>
    <t>1.1.3.</t>
  </si>
  <si>
    <t>pārējie</t>
  </si>
  <si>
    <t>1.2.</t>
  </si>
  <si>
    <t>Nemateriālo ieguldījumu vērtības norakstījums</t>
  </si>
  <si>
    <r>
      <t>I</t>
    </r>
    <r>
      <rPr>
        <b/>
        <vertAlign val="subscript"/>
        <sz val="11"/>
        <color indexed="8"/>
        <rFont val="Times New Roman"/>
        <family val="1"/>
        <charset val="186"/>
      </rPr>
      <t>nol.nem</t>
    </r>
  </si>
  <si>
    <t>2.</t>
  </si>
  <si>
    <t>Personāla izmaksas</t>
  </si>
  <si>
    <r>
      <t>I</t>
    </r>
    <r>
      <rPr>
        <b/>
        <vertAlign val="subscript"/>
        <sz val="12"/>
        <color indexed="8"/>
        <rFont val="Times New Roman"/>
        <family val="1"/>
        <charset val="186"/>
      </rPr>
      <t>pers</t>
    </r>
  </si>
  <si>
    <t>2.1.</t>
  </si>
  <si>
    <t>Darba samaksa</t>
  </si>
  <si>
    <t>2.2.</t>
  </si>
  <si>
    <t>Sociālās apdrošināšanas izmaksas</t>
  </si>
  <si>
    <t>3.</t>
  </si>
  <si>
    <t>Pārējās saimnieciskās darbības izmaksas</t>
  </si>
  <si>
    <r>
      <t>I</t>
    </r>
    <r>
      <rPr>
        <b/>
        <vertAlign val="subscript"/>
        <sz val="12"/>
        <color indexed="8"/>
        <rFont val="Times New Roman"/>
        <family val="1"/>
        <charset val="186"/>
      </rPr>
      <t>saimn</t>
    </r>
  </si>
  <si>
    <r>
      <t>3.1.</t>
    </r>
    <r>
      <rPr>
        <sz val="8"/>
        <rFont val="Calibri"/>
        <family val="2"/>
        <charset val="186"/>
      </rPr>
      <t> </t>
    </r>
  </si>
  <si>
    <t>Ekspluatācijas, remontu un uzturēšanas izmaksas transportlīdzekļiem, iekārtām, mehānismiem un būvēm, kā arī izmaksas materiāliem sadzīves atkritumu apglabāšanas pakalpojuma nodrošināšanai (t.sk. noma), kas ietver:</t>
  </si>
  <si>
    <t>3.1.1.</t>
  </si>
  <si>
    <t xml:space="preserve">izmaksas sadzīves atkritumu sagatavošanai apglabāšanai </t>
  </si>
  <si>
    <t>3.1.1.1</t>
  </si>
  <si>
    <t>atkritumu mehāniskās apstrādes izmaksas</t>
  </si>
  <si>
    <t>3.1.1.2</t>
  </si>
  <si>
    <t>atkritumu bioloģiskās apstrādes (kompostēšana, transformēšana biogāzē,  nodošana pārstrādei u.c.) izmaksas</t>
  </si>
  <si>
    <t>3.1.1.3</t>
  </si>
  <si>
    <t>atkritumu sagatavošanas tālākai reģenerācijai pēc mehāniskās pārstrādes (sagatavošana pārstrādei, nodošana pārstrādei u.c.) izmaksas</t>
  </si>
  <si>
    <t>3.1.2.</t>
  </si>
  <si>
    <t>izmaksas sadzīves atkritumu pieņemšanai pārkraušanas stacijās un nogādāšanai uz poligonu</t>
  </si>
  <si>
    <t>3.1.3.</t>
  </si>
  <si>
    <t>izmaksas sadzīves atkritumu apglabāšanas nodrošināšanai</t>
  </si>
  <si>
    <t>3.1.3.1</t>
  </si>
  <si>
    <t xml:space="preserve">inerto atkritumu transportēšanas uz apglabāšanas krātuvi, izlīdzināšanas, blietēšanas, starpslāņu klājuma un nogāžu veidošanas, krātuves ceļu izbūves, to uzturēšanas  u.c. izmaksas, kas nav iekļautas citu tehnoloģisko procesu sastāvā </t>
  </si>
  <si>
    <t>3.1.3.2</t>
  </si>
  <si>
    <t>poligona gāzes savākšanas un utilizācijas izmaksas</t>
  </si>
  <si>
    <t>3.1.3.3</t>
  </si>
  <si>
    <t>infiltrāta un citu notekūdeņu apsaimniekošanas  izmaksas</t>
  </si>
  <si>
    <t>3.1.4.</t>
  </si>
  <si>
    <t>izmaksas pārējo poligona infrastruktūras objektu uzturēšanai, kas nav iekļautas citos izmaksu posteņos</t>
  </si>
  <si>
    <t>3.2.</t>
  </si>
  <si>
    <t>Izmaksas vides stāvokļa kontrolei un aizsardzībai poligona darbības laikā</t>
  </si>
  <si>
    <t>3.3.</t>
  </si>
  <si>
    <t>Sadzīves atkritumos konstatēto bīstamo atkritumu apsaimniekošanas un nodošanas izmaksas</t>
  </si>
  <si>
    <t>3.4.</t>
  </si>
  <si>
    <t>Izmaksas sabiedrības izglītības pasākumu finansēšanai attiecīgajā atkritumu apsaimniekošanas reģionā</t>
  </si>
  <si>
    <t>3.5.</t>
  </si>
  <si>
    <t>Pētniecības un attīstības darbības izmaksas</t>
  </si>
  <si>
    <t>3.6.</t>
  </si>
  <si>
    <t>Poligona slēgšanas un rekultivācijas izmaksas un izmaksas, kas saistītas ar slēgtā poligona monitoringu un uzturēšanu</t>
  </si>
  <si>
    <t>3.7.</t>
  </si>
  <si>
    <t>Administrācijas izmaksas, kas nav iekļautas citos izmaksu posteņos</t>
  </si>
  <si>
    <t>3.8.</t>
  </si>
  <si>
    <t>Nodevu maksājumi</t>
  </si>
  <si>
    <t>3.9.</t>
  </si>
  <si>
    <t>Pārējās izmaksas</t>
  </si>
  <si>
    <t>4.</t>
  </si>
  <si>
    <r>
      <t>Ekspluatācijas izmaksas, EUR</t>
    </r>
    <r>
      <rPr>
        <sz val="12"/>
        <color rgb="FF000000"/>
        <rFont val="Times New Roman"/>
        <family val="1"/>
        <charset val="186"/>
      </rPr>
      <t xml:space="preserve"> </t>
    </r>
    <r>
      <rPr>
        <sz val="10"/>
        <color indexed="8"/>
        <rFont val="Times New Roman"/>
        <family val="1"/>
        <charset val="186"/>
      </rPr>
      <t>(2.+3.)</t>
    </r>
  </si>
  <si>
    <r>
      <t>I</t>
    </r>
    <r>
      <rPr>
        <b/>
        <vertAlign val="subscript"/>
        <sz val="12"/>
        <color indexed="8"/>
        <rFont val="Times New Roman"/>
        <family val="1"/>
        <charset val="186"/>
      </rPr>
      <t>ekspl</t>
    </r>
  </si>
  <si>
    <t>5.</t>
  </si>
  <si>
    <t>Nodokļu maksājumi</t>
  </si>
  <si>
    <r>
      <t>I</t>
    </r>
    <r>
      <rPr>
        <b/>
        <vertAlign val="subscript"/>
        <sz val="12"/>
        <color indexed="8"/>
        <rFont val="Times New Roman"/>
        <family val="1"/>
        <charset val="186"/>
      </rPr>
      <t>nod</t>
    </r>
  </si>
  <si>
    <t>6.</t>
  </si>
  <si>
    <t>Kredīta procentu maksājumi un pamatsummas atmaksa, t.sk. izmaksas, kas saistītas ar poligona apsaimniekotāja finansiālo vai citu līdzvērtīgu nodrošinājumu</t>
  </si>
  <si>
    <r>
      <t>I</t>
    </r>
    <r>
      <rPr>
        <b/>
        <vertAlign val="subscript"/>
        <sz val="12"/>
        <color indexed="8"/>
        <rFont val="Times New Roman"/>
        <family val="1"/>
        <charset val="186"/>
      </rPr>
      <t>k</t>
    </r>
  </si>
  <si>
    <t>7.</t>
  </si>
  <si>
    <t>Ieņēmumi saskaņā ar metodikas 11. un 12.punktu</t>
  </si>
  <si>
    <t>Ien</t>
  </si>
  <si>
    <t>8.</t>
  </si>
  <si>
    <r>
      <t xml:space="preserve">Izmaksas kopā, EUR </t>
    </r>
    <r>
      <rPr>
        <sz val="10"/>
        <color indexed="8"/>
        <rFont val="Times New Roman"/>
        <family val="1"/>
        <charset val="186"/>
      </rPr>
      <t>(1.+4.+5.+6.) -7.</t>
    </r>
  </si>
  <si>
    <t>9.</t>
  </si>
  <si>
    <t>Rentabilitāte</t>
  </si>
  <si>
    <r>
      <t>I</t>
    </r>
    <r>
      <rPr>
        <b/>
        <vertAlign val="subscript"/>
        <sz val="12"/>
        <color indexed="8"/>
        <rFont val="Times New Roman"/>
        <family val="1"/>
        <charset val="186"/>
      </rPr>
      <t>r</t>
    </r>
  </si>
  <si>
    <t>10.</t>
  </si>
  <si>
    <r>
      <t xml:space="preserve">Pilnās izmaksas (ar rentabilitāti), EUR </t>
    </r>
    <r>
      <rPr>
        <sz val="10"/>
        <color indexed="8"/>
        <rFont val="Times New Roman"/>
        <family val="1"/>
        <charset val="186"/>
      </rPr>
      <t>(8.+9.)</t>
    </r>
  </si>
  <si>
    <r>
      <t>I</t>
    </r>
    <r>
      <rPr>
        <b/>
        <vertAlign val="subscript"/>
        <sz val="12"/>
        <color indexed="8"/>
        <rFont val="Times New Roman"/>
        <family val="1"/>
        <charset val="186"/>
      </rPr>
      <t>p</t>
    </r>
  </si>
  <si>
    <t>11.</t>
  </si>
  <si>
    <t>Sadzīves atkritumu daudzums, kuru plānots pieņemt poligonā kārtējā gadā, t</t>
  </si>
  <si>
    <t>Q</t>
  </si>
  <si>
    <t>12.</t>
  </si>
  <si>
    <t>Sadzīves atkritumu daudzums, kuru plānots apglabāt poligonā kārtējā gadā, t</t>
  </si>
  <si>
    <r>
      <t>Q</t>
    </r>
    <r>
      <rPr>
        <b/>
        <vertAlign val="subscript"/>
        <sz val="12"/>
        <color rgb="FF000000"/>
        <rFont val="Times New Roman"/>
        <family val="1"/>
        <charset val="186"/>
      </rPr>
      <t>ap</t>
    </r>
  </si>
  <si>
    <t>13.</t>
  </si>
  <si>
    <r>
      <t xml:space="preserve">Proporcija starp poligonā apglabāto un poligonā pieņemto sadzīves atkritumu daudzumu, % </t>
    </r>
    <r>
      <rPr>
        <sz val="10"/>
        <color rgb="FF000000"/>
        <rFont val="Times New Roman"/>
        <family val="1"/>
      </rPr>
      <t>(12./11.)</t>
    </r>
  </si>
  <si>
    <t>14.</t>
  </si>
  <si>
    <t>SADZĪVES ATKRITUMU APGLABĀŠANAS PAKALPOJUMA TARIFS:</t>
  </si>
  <si>
    <t>14.1.</t>
  </si>
  <si>
    <r>
      <t xml:space="preserve">Sadzīves atkritumu apglabāšanas pakalpojuma komponente, EUR/t </t>
    </r>
    <r>
      <rPr>
        <sz val="10"/>
        <color indexed="8"/>
        <rFont val="Times New Roman"/>
        <family val="1"/>
        <charset val="186"/>
      </rPr>
      <t>(10./11.)</t>
    </r>
  </si>
  <si>
    <r>
      <t>K</t>
    </r>
    <r>
      <rPr>
        <b/>
        <vertAlign val="subscript"/>
        <sz val="12"/>
        <color indexed="8"/>
        <rFont val="Times New Roman"/>
        <family val="1"/>
        <charset val="186"/>
      </rPr>
      <t>ap</t>
    </r>
  </si>
  <si>
    <t>14.2.</t>
  </si>
  <si>
    <r>
      <t>Dabas resursu nodoklis par apglabāto sadzīves atkritumu daudzumu</t>
    </r>
    <r>
      <rPr>
        <b/>
        <sz val="12"/>
        <color indexed="8"/>
        <rFont val="Times New Roman"/>
        <family val="1"/>
        <charset val="186"/>
      </rPr>
      <t>, EUR/t</t>
    </r>
    <r>
      <rPr>
        <sz val="12"/>
        <color indexed="8"/>
        <rFont val="Times New Roman"/>
        <family val="1"/>
        <charset val="186"/>
      </rPr>
      <t xml:space="preserve"> </t>
    </r>
    <r>
      <rPr>
        <sz val="10"/>
        <color indexed="8"/>
        <rFont val="Times New Roman"/>
        <family val="1"/>
        <charset val="186"/>
      </rPr>
      <t>(12./11. * DRN saskaņā ar Dabas resursu nodokļa likumu)</t>
    </r>
  </si>
  <si>
    <r>
      <t xml:space="preserve">M </t>
    </r>
    <r>
      <rPr>
        <b/>
        <vertAlign val="subscript"/>
        <sz val="12"/>
        <color indexed="8"/>
        <rFont val="Times New Roman"/>
        <family val="1"/>
        <charset val="186"/>
      </rPr>
      <t>DRN</t>
    </r>
  </si>
  <si>
    <t>14.3.</t>
  </si>
  <si>
    <r>
      <t>Sadzīves atkritumu apglabāšanas pakalpojum</t>
    </r>
    <r>
      <rPr>
        <b/>
        <sz val="12"/>
        <rFont val="Times New Roman"/>
        <family val="1"/>
      </rPr>
      <t>a tarifs ar Dabas resursu nodokli</t>
    </r>
    <r>
      <rPr>
        <b/>
        <sz val="12"/>
        <color indexed="8"/>
        <rFont val="Times New Roman"/>
        <family val="1"/>
        <charset val="186"/>
      </rPr>
      <t xml:space="preserve">, EUR/t </t>
    </r>
    <r>
      <rPr>
        <sz val="10"/>
        <color indexed="8"/>
        <rFont val="Times New Roman"/>
        <family val="1"/>
        <charset val="186"/>
      </rPr>
      <t>(14.1. + 14.2.)</t>
    </r>
  </si>
  <si>
    <r>
      <t xml:space="preserve">T </t>
    </r>
    <r>
      <rPr>
        <b/>
        <vertAlign val="subscript"/>
        <sz val="12"/>
        <color indexed="8"/>
        <rFont val="Times New Roman"/>
        <family val="1"/>
        <charset val="186"/>
      </rPr>
      <t>ar DRN</t>
    </r>
  </si>
  <si>
    <t>* tarifa projekta aprēķinā iekļautās gala summas tiek atšifrētas detalizētāk pa posteņiem tarifa projekta veidojošo izmaksu/ienākumu pamatojumā</t>
  </si>
  <si>
    <t xml:space="preserve">         Datums ______.___.________</t>
  </si>
  <si>
    <t>Persona, kura tiesīga pārstāvēt komersantu:</t>
  </si>
  <si>
    <t>paraksts un atšifrējums</t>
  </si>
  <si>
    <t>(Pielikums SPRK padomes 18.01.2018. lēmuma Nr.1/1 redakcijā)</t>
  </si>
  <si>
    <t>10.'</t>
  </si>
  <si>
    <t>Izmaksas uzkrājumam DRN segšanai, EUR</t>
  </si>
  <si>
    <t>14.1.'</t>
  </si>
  <si>
    <t>Uzkrājuma komponente DRN segšanai, EUR/t (10.'/11.)</t>
  </si>
  <si>
    <r>
      <t>Sadzīves atkritumu apglabāšanas pakalpojum</t>
    </r>
    <r>
      <rPr>
        <b/>
        <sz val="12"/>
        <rFont val="Times New Roman"/>
        <family val="1"/>
        <charset val="186"/>
      </rPr>
      <t>a tarifs ar Dabas resursu nodokli</t>
    </r>
    <r>
      <rPr>
        <b/>
        <sz val="12"/>
        <color indexed="8"/>
        <rFont val="Times New Roman"/>
        <family val="1"/>
        <charset val="186"/>
      </rPr>
      <t>, EUR/t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(14.1. + 14.1.' +14.2.)</t>
    </r>
  </si>
  <si>
    <r>
      <t>I</t>
    </r>
    <r>
      <rPr>
        <b/>
        <vertAlign val="subscript"/>
        <sz val="12"/>
        <color rgb="FF0070C0"/>
        <rFont val="Times New Roman"/>
        <family val="1"/>
        <charset val="186"/>
      </rPr>
      <t>DRN</t>
    </r>
  </si>
  <si>
    <r>
      <t>U</t>
    </r>
    <r>
      <rPr>
        <b/>
        <vertAlign val="subscript"/>
        <sz val="10"/>
        <color rgb="FF0070C0"/>
        <rFont val="Times New Roman"/>
        <family val="1"/>
        <charset val="186"/>
      </rPr>
      <t>DRN</t>
    </r>
  </si>
  <si>
    <r>
      <t xml:space="preserve">pie DRN  likmes </t>
    </r>
    <r>
      <rPr>
        <b/>
        <i/>
        <sz val="12"/>
        <color rgb="FF0070C0"/>
        <rFont val="Times New Roman"/>
        <family val="1"/>
      </rPr>
      <t>80 EUR/t</t>
    </r>
  </si>
  <si>
    <r>
      <t xml:space="preserve">pie DRN  likmes </t>
    </r>
    <r>
      <rPr>
        <b/>
        <i/>
        <sz val="12"/>
        <color rgb="FF0070C0"/>
        <rFont val="Times New Roman"/>
        <family val="1"/>
      </rPr>
      <t>95 EUR/t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</si>
</sst>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7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vertAlign val="superscript"/>
      <sz val="11"/>
      <color indexed="8"/>
      <name val="Times New Roman"/>
      <family val="1"/>
      <charset val="186"/>
    </font>
    <font>
      <b/>
      <vertAlign val="subscript"/>
      <sz val="12"/>
      <color indexed="8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vertAlign val="subscript"/>
      <sz val="11"/>
      <color indexed="8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  <font>
      <sz val="8"/>
      <name val="Calibri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rgb="FF000000"/>
      <name val="Times New Roman"/>
      <family val="1"/>
    </font>
    <font>
      <sz val="10"/>
      <color indexed="8"/>
      <name val="Times New Roman"/>
      <family val="1"/>
      <charset val="186"/>
    </font>
    <font>
      <b/>
      <vertAlign val="subscript"/>
      <sz val="12"/>
      <color rgb="FF00000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10"/>
      <color rgb="FF0070C0"/>
      <name val="Arial"/>
      <family val="2"/>
      <charset val="186"/>
    </font>
    <font>
      <sz val="12"/>
      <color indexed="8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2"/>
      <color rgb="FFFFFFCC"/>
      <name val="Times New Roman"/>
      <family val="1"/>
      <charset val="186"/>
    </font>
    <font>
      <b/>
      <i/>
      <sz val="12"/>
      <color rgb="FF0070C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18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  <charset val="186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b/>
      <vertAlign val="subscript"/>
      <sz val="12"/>
      <color rgb="FF0070C0"/>
      <name val="Times New Roman"/>
      <family val="1"/>
      <charset val="186"/>
    </font>
    <font>
      <b/>
      <vertAlign val="subscript"/>
      <sz val="10"/>
      <color rgb="FF0070C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9" fontId="0" fillId="0" borderId="0" xfId="2" applyFont="1" applyAlignment="1">
      <alignment horizont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justify" vertical="center"/>
    </xf>
    <xf numFmtId="0" fontId="5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43" fontId="5" fillId="2" borderId="2" xfId="3" applyFont="1" applyFill="1" applyBorder="1" applyAlignment="1">
      <alignment horizontal="center" vertical="center"/>
    </xf>
    <xf numFmtId="0" fontId="10" fillId="0" borderId="2" xfId="1" applyFont="1" applyBorder="1" applyAlignment="1">
      <alignment horizontal="justify" vertical="center"/>
    </xf>
    <xf numFmtId="0" fontId="6" fillId="0" borderId="2" xfId="1" applyFont="1" applyBorder="1" applyAlignment="1">
      <alignment vertical="center"/>
    </xf>
    <xf numFmtId="43" fontId="12" fillId="0" borderId="2" xfId="3" applyFont="1" applyBorder="1" applyAlignment="1">
      <alignment horizontal="center" vertical="center"/>
    </xf>
    <xf numFmtId="0" fontId="10" fillId="0" borderId="2" xfId="1" applyFont="1" applyBorder="1" applyAlignment="1">
      <alignment horizontal="justify" vertical="center" wrapText="1"/>
    </xf>
    <xf numFmtId="0" fontId="10" fillId="0" borderId="2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43" fontId="3" fillId="0" borderId="2" xfId="3" applyFont="1" applyBorder="1" applyAlignment="1">
      <alignment horizontal="center" vertical="center"/>
    </xf>
    <xf numFmtId="43" fontId="13" fillId="0" borderId="2" xfId="3" applyFont="1" applyBorder="1" applyAlignment="1">
      <alignment horizontal="center" vertical="center"/>
    </xf>
    <xf numFmtId="0" fontId="6" fillId="0" borderId="3" xfId="1" applyFont="1" applyBorder="1" applyAlignment="1">
      <alignment horizontal="justify" vertical="center"/>
    </xf>
    <xf numFmtId="0" fontId="1" fillId="0" borderId="3" xfId="1" applyBorder="1" applyAlignment="1">
      <alignment horizontal="center"/>
    </xf>
    <xf numFmtId="0" fontId="1" fillId="0" borderId="3" xfId="1" applyBorder="1"/>
    <xf numFmtId="0" fontId="6" fillId="2" borderId="2" xfId="1" applyFont="1" applyFill="1" applyBorder="1" applyAlignment="1">
      <alignment horizontal="justify" vertical="center"/>
    </xf>
    <xf numFmtId="0" fontId="6" fillId="2" borderId="2" xfId="1" applyFont="1" applyFill="1" applyBorder="1" applyAlignment="1">
      <alignment vertical="center" wrapText="1"/>
    </xf>
    <xf numFmtId="43" fontId="12" fillId="2" borderId="2" xfId="3" applyFont="1" applyFill="1" applyBorder="1" applyAlignment="1">
      <alignment horizontal="center" vertical="center"/>
    </xf>
    <xf numFmtId="0" fontId="10" fillId="0" borderId="2" xfId="0" applyFont="1" applyBorder="1" applyAlignment="1">
      <alignment horizontal="justify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2" xfId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 wrapText="1"/>
    </xf>
    <xf numFmtId="43" fontId="17" fillId="0" borderId="2" xfId="3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43" fontId="5" fillId="3" borderId="2" xfId="3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3" fontId="5" fillId="4" borderId="2" xfId="3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12" fillId="0" borderId="2" xfId="3" applyNumberFormat="1" applyFont="1" applyBorder="1" applyAlignment="1">
      <alignment horizontal="center" vertical="center"/>
    </xf>
    <xf numFmtId="0" fontId="15" fillId="0" borderId="0" xfId="4"/>
    <xf numFmtId="10" fontId="12" fillId="0" borderId="2" xfId="2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21" fillId="0" borderId="0" xfId="1" applyFont="1"/>
    <xf numFmtId="0" fontId="5" fillId="4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" fontId="0" fillId="0" borderId="4" xfId="0" applyNumberFormat="1" applyBorder="1" applyAlignment="1">
      <alignment vertical="center"/>
    </xf>
    <xf numFmtId="4" fontId="27" fillId="0" borderId="0" xfId="0" applyNumberFormat="1" applyFont="1" applyAlignment="1">
      <alignment horizontal="center" vertical="center"/>
    </xf>
    <xf numFmtId="0" fontId="1" fillId="0" borderId="0" xfId="1" applyAlignment="1">
      <alignment wrapText="1"/>
    </xf>
    <xf numFmtId="0" fontId="14" fillId="0" borderId="0" xfId="1" applyFont="1" applyAlignment="1">
      <alignment vertical="center"/>
    </xf>
    <xf numFmtId="0" fontId="30" fillId="0" borderId="0" xfId="1" applyFont="1"/>
    <xf numFmtId="0" fontId="34" fillId="3" borderId="1" xfId="1" applyFont="1" applyFill="1" applyBorder="1" applyAlignment="1">
      <alignment vertical="center"/>
    </xf>
    <xf numFmtId="0" fontId="34" fillId="3" borderId="1" xfId="0" applyFont="1" applyFill="1" applyBorder="1" applyAlignment="1">
      <alignment vertical="center"/>
    </xf>
    <xf numFmtId="0" fontId="34" fillId="3" borderId="2" xfId="1" applyFont="1" applyFill="1" applyBorder="1" applyAlignment="1">
      <alignment horizontal="center" vertical="center" wrapText="1"/>
    </xf>
    <xf numFmtId="43" fontId="34" fillId="4" borderId="2" xfId="3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justify" vertical="center"/>
    </xf>
    <xf numFmtId="0" fontId="1" fillId="0" borderId="5" xfId="1" applyBorder="1" applyAlignment="1">
      <alignment horizontal="center"/>
    </xf>
    <xf numFmtId="0" fontId="1" fillId="0" borderId="5" xfId="1" applyBorder="1"/>
    <xf numFmtId="0" fontId="20" fillId="0" borderId="2" xfId="0" applyFont="1" applyBorder="1" applyAlignment="1">
      <alignment horizontal="center" vertical="center" wrapText="1"/>
    </xf>
    <xf numFmtId="164" fontId="5" fillId="4" borderId="2" xfId="3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justify" vertical="center" wrapText="1"/>
    </xf>
    <xf numFmtId="0" fontId="34" fillId="4" borderId="2" xfId="0" applyFont="1" applyFill="1" applyBorder="1" applyAlignment="1">
      <alignment vertical="center" wrapText="1"/>
    </xf>
    <xf numFmtId="164" fontId="34" fillId="4" borderId="2" xfId="3" applyNumberFormat="1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top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</cellXfs>
  <cellStyles count="5">
    <cellStyle name="Komats 2 2" xfId="3" xr:uid="{A417A920-2E68-4D10-BFB4-26BD12459B58}"/>
    <cellStyle name="Parasts" xfId="0" builtinId="0"/>
    <cellStyle name="Parasts 2 2" xfId="4" xr:uid="{9C20F042-F6AD-4525-A7A7-48FF20BA2102}"/>
    <cellStyle name="Parasts 2 3" xfId="1" xr:uid="{DA073336-1EE2-469B-AB85-110686690A50}"/>
    <cellStyle name="Procenti 2 3" xfId="2" xr:uid="{41229E98-092C-408E-B4F2-2888245C9E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sev\Documents\ATKRITUMI\AADSO_Dienvidlatgale_Cinishi\Sanjemtie4_xx_03_12\AADSO_Cinishi_2.kartas_TEP\4.pielikums_Fin-1-al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eņēmumi"/>
      <sheetName val="Atkritumu prognoze"/>
      <sheetName val="Esošās Ekspluatācijas Izmaksas"/>
      <sheetName val="Ieņēmumi"/>
      <sheetName val="KF likme"/>
      <sheetName val="Eskpluatācija AR Investīcijām"/>
      <sheetName val="Tarifi"/>
      <sheetName val="PZA"/>
      <sheetName val="Pamatlīdzekļi"/>
      <sheetName val="Bilance"/>
      <sheetName val="Maksātspēja"/>
      <sheetName val="Jūtīguma analīze"/>
      <sheetName val="Jūtīguma aprekins"/>
      <sheetName val="Investīcijas"/>
      <sheetName val="FinPlan-ieguld"/>
      <sheetName val="Naudas plūsma"/>
      <sheetName val="Kredīti"/>
      <sheetName val="Lapa1"/>
    </sheetNames>
    <sheetDataSet>
      <sheetData sheetId="0">
        <row r="18">
          <cell r="C18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751EB-48DD-4F2E-B123-0969CFC1EF0C}">
  <sheetPr>
    <pageSetUpPr fitToPage="1"/>
  </sheetPr>
  <dimension ref="A1:DB91"/>
  <sheetViews>
    <sheetView topLeftCell="A44" zoomScale="80" zoomScaleNormal="80" workbookViewId="0">
      <selection activeCell="D63" sqref="D63:D64"/>
    </sheetView>
  </sheetViews>
  <sheetFormatPr defaultColWidth="9.1796875" defaultRowHeight="12.5" outlineLevelRow="1" x14ac:dyDescent="0.25"/>
  <cols>
    <col min="1" max="1" width="9.1796875" style="1"/>
    <col min="2" max="2" width="77.453125" style="1" customWidth="1"/>
    <col min="3" max="3" width="13.54296875" style="3" customWidth="1"/>
    <col min="4" max="4" width="18.1796875" style="3" customWidth="1"/>
    <col min="5" max="5" width="17.453125" style="1" customWidth="1"/>
    <col min="6" max="6" width="9.54296875" style="1" bestFit="1" customWidth="1"/>
    <col min="7" max="9" width="9.1796875" style="1"/>
    <col min="10" max="10" width="17.26953125" style="1" customWidth="1"/>
    <col min="11" max="11" width="11.7265625" style="1" customWidth="1"/>
    <col min="12" max="12" width="11.1796875" style="1" customWidth="1"/>
    <col min="13" max="13" width="11" style="1" customWidth="1"/>
    <col min="14" max="14" width="11.1796875" style="1" customWidth="1"/>
    <col min="15" max="15" width="12" style="1" customWidth="1"/>
    <col min="16" max="16" width="11" style="1" customWidth="1"/>
    <col min="17" max="17" width="11.1796875" style="1" customWidth="1"/>
    <col min="18" max="18" width="10.7265625" style="1" customWidth="1"/>
    <col min="19" max="19" width="11.1796875" style="1" customWidth="1"/>
    <col min="20" max="20" width="9.1796875" style="1"/>
    <col min="21" max="21" width="16.54296875" style="1" customWidth="1"/>
    <col min="22" max="22" width="13" style="1" customWidth="1"/>
    <col min="23" max="31" width="9.1796875" style="1"/>
    <col min="32" max="32" width="15.81640625" style="1" customWidth="1"/>
    <col min="33" max="33" width="12.81640625" style="1" customWidth="1"/>
    <col min="34" max="42" width="9.1796875" style="1"/>
    <col min="43" max="43" width="16.54296875" style="1" customWidth="1"/>
    <col min="44" max="44" width="14.7265625" style="1" customWidth="1"/>
    <col min="45" max="53" width="9.1796875" style="1"/>
    <col min="54" max="54" width="16.81640625" style="1" customWidth="1"/>
    <col min="55" max="55" width="12.54296875" style="1" customWidth="1"/>
    <col min="56" max="64" width="9.1796875" style="1"/>
    <col min="65" max="65" width="15.54296875" style="1" customWidth="1"/>
    <col min="66" max="66" width="12.1796875" style="1" customWidth="1"/>
    <col min="67" max="75" width="9.1796875" style="1"/>
    <col min="76" max="76" width="17.54296875" style="1" customWidth="1"/>
    <col min="77" max="77" width="13.1796875" style="1" customWidth="1"/>
    <col min="78" max="16384" width="9.1796875" style="1"/>
  </cols>
  <sheetData>
    <row r="1" spans="1:8" ht="13" x14ac:dyDescent="0.25">
      <c r="B1" s="2"/>
      <c r="C1" s="87" t="s">
        <v>0</v>
      </c>
      <c r="D1" s="87"/>
    </row>
    <row r="2" spans="1:8" ht="24.75" customHeight="1" x14ac:dyDescent="0.25">
      <c r="C2" s="88" t="s">
        <v>1</v>
      </c>
      <c r="D2" s="88"/>
      <c r="E2" s="5"/>
      <c r="F2" s="5"/>
      <c r="G2" s="5"/>
      <c r="H2" s="5"/>
    </row>
    <row r="3" spans="1:8" ht="13" x14ac:dyDescent="0.25">
      <c r="C3" s="87" t="s">
        <v>2</v>
      </c>
      <c r="D3" s="87"/>
    </row>
    <row r="4" spans="1:8" ht="15.5" x14ac:dyDescent="0.35">
      <c r="A4" s="4"/>
      <c r="B4" s="68"/>
      <c r="C4" s="3" t="s">
        <v>116</v>
      </c>
    </row>
    <row r="5" spans="1:8" ht="15.5" x14ac:dyDescent="0.25">
      <c r="A5" s="6" t="s">
        <v>3</v>
      </c>
      <c r="E5" s="5"/>
      <c r="F5" s="5"/>
      <c r="G5" s="5"/>
      <c r="H5" s="5"/>
    </row>
    <row r="6" spans="1:8" ht="15.5" x14ac:dyDescent="0.25">
      <c r="A6" s="6" t="s">
        <v>4</v>
      </c>
    </row>
    <row r="7" spans="1:8" ht="15" x14ac:dyDescent="0.25">
      <c r="A7" s="7"/>
    </row>
    <row r="8" spans="1:8" ht="15" x14ac:dyDescent="0.25">
      <c r="A8" s="8" t="s">
        <v>5</v>
      </c>
      <c r="E8" s="5"/>
      <c r="F8" s="5"/>
      <c r="G8" s="5"/>
      <c r="H8" s="5"/>
    </row>
    <row r="9" spans="1:8" ht="35.25" customHeight="1" x14ac:dyDescent="0.25">
      <c r="A9" s="9" t="s">
        <v>6</v>
      </c>
      <c r="B9" s="10" t="s">
        <v>7</v>
      </c>
      <c r="C9" s="11" t="s">
        <v>8</v>
      </c>
      <c r="D9" s="12" t="s">
        <v>9</v>
      </c>
    </row>
    <row r="10" spans="1:8" ht="30" customHeight="1" x14ac:dyDescent="0.25">
      <c r="A10" s="13" t="s">
        <v>10</v>
      </c>
      <c r="B10" s="14" t="s">
        <v>11</v>
      </c>
      <c r="C10" s="15" t="s">
        <v>12</v>
      </c>
      <c r="D10" s="16">
        <f>D11+D15</f>
        <v>0</v>
      </c>
    </row>
    <row r="11" spans="1:8" ht="16" x14ac:dyDescent="0.25">
      <c r="A11" s="17" t="s">
        <v>13</v>
      </c>
      <c r="B11" s="18" t="s">
        <v>14</v>
      </c>
      <c r="C11" s="11" t="s">
        <v>15</v>
      </c>
      <c r="D11" s="19">
        <f>SUM(D12:D14)</f>
        <v>0</v>
      </c>
      <c r="E11" s="5"/>
      <c r="F11" s="5"/>
      <c r="G11" s="5"/>
      <c r="H11" s="5"/>
    </row>
    <row r="12" spans="1:8" ht="14" outlineLevel="1" x14ac:dyDescent="0.25">
      <c r="A12" s="20" t="s">
        <v>16</v>
      </c>
      <c r="B12" s="21" t="s">
        <v>17</v>
      </c>
      <c r="C12" s="22"/>
      <c r="D12" s="23"/>
    </row>
    <row r="13" spans="1:8" ht="14" outlineLevel="1" x14ac:dyDescent="0.25">
      <c r="A13" s="20" t="s">
        <v>18</v>
      </c>
      <c r="B13" s="21" t="s">
        <v>19</v>
      </c>
      <c r="C13" s="22"/>
      <c r="D13" s="23"/>
    </row>
    <row r="14" spans="1:8" ht="14" outlineLevel="1" x14ac:dyDescent="0.25">
      <c r="A14" s="20" t="s">
        <v>20</v>
      </c>
      <c r="B14" s="21" t="s">
        <v>21</v>
      </c>
      <c r="C14" s="22"/>
      <c r="D14" s="23"/>
      <c r="E14" s="5"/>
      <c r="F14" s="5"/>
      <c r="G14" s="5"/>
      <c r="H14" s="5"/>
    </row>
    <row r="15" spans="1:8" ht="16" x14ac:dyDescent="0.25">
      <c r="A15" s="17" t="s">
        <v>22</v>
      </c>
      <c r="B15" s="18" t="s">
        <v>23</v>
      </c>
      <c r="C15" s="11" t="s">
        <v>24</v>
      </c>
      <c r="D15" s="24"/>
    </row>
    <row r="16" spans="1:8" ht="9" customHeight="1" x14ac:dyDescent="0.25">
      <c r="A16" s="25"/>
      <c r="B16" s="25"/>
      <c r="C16" s="26"/>
      <c r="D16" s="27"/>
    </row>
    <row r="17" spans="1:8" ht="20.25" customHeight="1" x14ac:dyDescent="0.25">
      <c r="A17" s="28" t="s">
        <v>25</v>
      </c>
      <c r="B17" s="29" t="s">
        <v>26</v>
      </c>
      <c r="C17" s="15" t="s">
        <v>27</v>
      </c>
      <c r="D17" s="30">
        <f>SUM(D18:D19)</f>
        <v>0</v>
      </c>
      <c r="E17" s="5"/>
      <c r="F17" s="5"/>
      <c r="G17" s="5"/>
      <c r="H17" s="5"/>
    </row>
    <row r="18" spans="1:8" ht="15.75" customHeight="1" x14ac:dyDescent="0.25">
      <c r="A18" s="20" t="s">
        <v>28</v>
      </c>
      <c r="B18" s="21" t="s">
        <v>29</v>
      </c>
      <c r="C18" s="22"/>
      <c r="D18" s="23"/>
    </row>
    <row r="19" spans="1:8" ht="15" customHeight="1" x14ac:dyDescent="0.25">
      <c r="A19" s="20" t="s">
        <v>30</v>
      </c>
      <c r="B19" s="21" t="s">
        <v>31</v>
      </c>
      <c r="C19" s="22"/>
      <c r="D19" s="23"/>
    </row>
    <row r="20" spans="1:8" ht="8.25" customHeight="1" x14ac:dyDescent="0.25">
      <c r="A20" s="25"/>
      <c r="B20" s="25"/>
      <c r="C20" s="26"/>
      <c r="D20" s="27"/>
      <c r="E20" s="5"/>
      <c r="F20" s="5"/>
      <c r="G20" s="5"/>
      <c r="H20" s="5"/>
    </row>
    <row r="21" spans="1:8" ht="17.25" customHeight="1" x14ac:dyDescent="0.25">
      <c r="A21" s="28" t="s">
        <v>32</v>
      </c>
      <c r="B21" s="29" t="s">
        <v>33</v>
      </c>
      <c r="C21" s="15" t="s">
        <v>34</v>
      </c>
      <c r="D21" s="30">
        <f>D22+SUM(D33:D40)</f>
        <v>0</v>
      </c>
    </row>
    <row r="22" spans="1:8" ht="42" x14ac:dyDescent="0.25">
      <c r="A22" s="31" t="s">
        <v>35</v>
      </c>
      <c r="B22" s="32" t="s">
        <v>36</v>
      </c>
      <c r="C22" s="33"/>
      <c r="D22" s="23">
        <f>D23+D27+D28+D32</f>
        <v>0</v>
      </c>
    </row>
    <row r="23" spans="1:8" ht="14" x14ac:dyDescent="0.25">
      <c r="A23" s="34" t="s">
        <v>37</v>
      </c>
      <c r="B23" s="35" t="s">
        <v>38</v>
      </c>
      <c r="C23" s="36"/>
      <c r="D23" s="19">
        <f>SUM(D24:D26)</f>
        <v>0</v>
      </c>
      <c r="E23" s="5"/>
      <c r="F23" s="5"/>
      <c r="G23" s="5"/>
      <c r="H23" s="5"/>
    </row>
    <row r="24" spans="1:8" ht="14" outlineLevel="1" x14ac:dyDescent="0.25">
      <c r="A24" s="31" t="s">
        <v>39</v>
      </c>
      <c r="B24" s="37" t="s">
        <v>40</v>
      </c>
      <c r="C24" s="33"/>
      <c r="D24" s="23"/>
    </row>
    <row r="25" spans="1:8" ht="28" outlineLevel="1" x14ac:dyDescent="0.25">
      <c r="A25" s="31" t="s">
        <v>41</v>
      </c>
      <c r="B25" s="37" t="s">
        <v>42</v>
      </c>
      <c r="C25" s="33"/>
      <c r="D25" s="23"/>
    </row>
    <row r="26" spans="1:8" ht="28" outlineLevel="1" x14ac:dyDescent="0.25">
      <c r="A26" s="31" t="s">
        <v>43</v>
      </c>
      <c r="B26" s="37" t="s">
        <v>44</v>
      </c>
      <c r="C26" s="33"/>
      <c r="D26" s="23"/>
      <c r="E26" s="5"/>
      <c r="F26" s="5"/>
      <c r="G26" s="5"/>
      <c r="H26" s="5"/>
    </row>
    <row r="27" spans="1:8" ht="28" x14ac:dyDescent="0.25">
      <c r="A27" s="34" t="s">
        <v>45</v>
      </c>
      <c r="B27" s="35" t="s">
        <v>46</v>
      </c>
      <c r="C27" s="36"/>
      <c r="D27" s="19"/>
    </row>
    <row r="28" spans="1:8" ht="14" x14ac:dyDescent="0.25">
      <c r="A28" s="34" t="s">
        <v>47</v>
      </c>
      <c r="B28" s="35" t="s">
        <v>48</v>
      </c>
      <c r="C28" s="36"/>
      <c r="D28" s="19">
        <f>SUM(D29:D31)</f>
        <v>0</v>
      </c>
    </row>
    <row r="29" spans="1:8" ht="42" outlineLevel="1" x14ac:dyDescent="0.25">
      <c r="A29" s="31" t="s">
        <v>49</v>
      </c>
      <c r="B29" s="37" t="s">
        <v>50</v>
      </c>
      <c r="C29" s="33"/>
      <c r="D29" s="38"/>
      <c r="E29" s="5"/>
      <c r="F29" s="5"/>
      <c r="G29" s="5"/>
      <c r="H29" s="5"/>
    </row>
    <row r="30" spans="1:8" ht="14" outlineLevel="1" x14ac:dyDescent="0.25">
      <c r="A30" s="31" t="s">
        <v>51</v>
      </c>
      <c r="B30" s="37" t="s">
        <v>52</v>
      </c>
      <c r="C30" s="33"/>
      <c r="D30" s="38"/>
    </row>
    <row r="31" spans="1:8" ht="14" outlineLevel="1" x14ac:dyDescent="0.25">
      <c r="A31" s="31" t="s">
        <v>53</v>
      </c>
      <c r="B31" s="37" t="s">
        <v>54</v>
      </c>
      <c r="C31" s="33"/>
      <c r="D31" s="38"/>
    </row>
    <row r="32" spans="1:8" ht="28" x14ac:dyDescent="0.25">
      <c r="A32" s="34" t="s">
        <v>55</v>
      </c>
      <c r="B32" s="35" t="s">
        <v>56</v>
      </c>
      <c r="C32" s="36"/>
      <c r="D32" s="19"/>
      <c r="E32" s="5"/>
      <c r="F32" s="5"/>
      <c r="G32" s="5"/>
      <c r="H32" s="5"/>
    </row>
    <row r="33" spans="1:8" ht="14" x14ac:dyDescent="0.25">
      <c r="A33" s="20" t="s">
        <v>57</v>
      </c>
      <c r="B33" s="21" t="s">
        <v>58</v>
      </c>
      <c r="C33" s="22"/>
      <c r="D33" s="23"/>
    </row>
    <row r="34" spans="1:8" ht="14" x14ac:dyDescent="0.25">
      <c r="A34" s="20" t="s">
        <v>59</v>
      </c>
      <c r="B34" s="20" t="s">
        <v>60</v>
      </c>
      <c r="C34" s="22"/>
      <c r="D34" s="23"/>
    </row>
    <row r="35" spans="1:8" ht="28" x14ac:dyDescent="0.25">
      <c r="A35" s="20" t="s">
        <v>61</v>
      </c>
      <c r="B35" s="20" t="s">
        <v>62</v>
      </c>
      <c r="C35" s="22"/>
      <c r="D35" s="23"/>
      <c r="E35" s="5"/>
      <c r="F35" s="5"/>
      <c r="G35" s="5"/>
      <c r="H35" s="5"/>
    </row>
    <row r="36" spans="1:8" ht="14" x14ac:dyDescent="0.25">
      <c r="A36" s="20" t="s">
        <v>63</v>
      </c>
      <c r="B36" s="20" t="s">
        <v>64</v>
      </c>
      <c r="C36" s="22"/>
      <c r="D36" s="23"/>
    </row>
    <row r="37" spans="1:8" ht="28" x14ac:dyDescent="0.25">
      <c r="A37" s="20" t="s">
        <v>65</v>
      </c>
      <c r="B37" s="20" t="s">
        <v>66</v>
      </c>
      <c r="C37" s="22"/>
      <c r="D37" s="23"/>
    </row>
    <row r="38" spans="1:8" ht="14" x14ac:dyDescent="0.25">
      <c r="A38" s="20" t="s">
        <v>67</v>
      </c>
      <c r="B38" s="20" t="s">
        <v>68</v>
      </c>
      <c r="C38" s="22"/>
      <c r="D38" s="23"/>
      <c r="E38" s="5"/>
      <c r="F38" s="5"/>
      <c r="G38" s="5"/>
      <c r="H38" s="5"/>
    </row>
    <row r="39" spans="1:8" ht="14" x14ac:dyDescent="0.25">
      <c r="A39" s="20" t="s">
        <v>69</v>
      </c>
      <c r="B39" s="21" t="s">
        <v>70</v>
      </c>
      <c r="C39" s="22"/>
      <c r="D39" s="23"/>
    </row>
    <row r="40" spans="1:8" ht="14" x14ac:dyDescent="0.25">
      <c r="A40" s="20" t="s">
        <v>71</v>
      </c>
      <c r="B40" s="21" t="s">
        <v>72</v>
      </c>
      <c r="C40" s="22"/>
      <c r="D40" s="23"/>
    </row>
    <row r="41" spans="1:8" ht="9" customHeight="1" x14ac:dyDescent="0.25">
      <c r="A41" s="25"/>
      <c r="B41" s="25"/>
      <c r="C41" s="26"/>
      <c r="D41" s="27"/>
      <c r="E41" s="5"/>
      <c r="F41" s="5"/>
      <c r="G41" s="5"/>
      <c r="H41" s="5"/>
    </row>
    <row r="42" spans="1:8" ht="28.5" customHeight="1" x14ac:dyDescent="0.25">
      <c r="A42" s="13" t="s">
        <v>73</v>
      </c>
      <c r="B42" s="39" t="s">
        <v>74</v>
      </c>
      <c r="C42" s="15" t="s">
        <v>75</v>
      </c>
      <c r="D42" s="16">
        <f>D17+D21</f>
        <v>0</v>
      </c>
    </row>
    <row r="43" spans="1:8" ht="8.25" customHeight="1" x14ac:dyDescent="0.25">
      <c r="A43" s="25"/>
      <c r="B43" s="25"/>
      <c r="C43" s="26"/>
      <c r="D43" s="27"/>
    </row>
    <row r="44" spans="1:8" ht="19.5" customHeight="1" x14ac:dyDescent="0.25">
      <c r="A44" s="13" t="s">
        <v>76</v>
      </c>
      <c r="B44" s="14" t="s">
        <v>77</v>
      </c>
      <c r="C44" s="15" t="s">
        <v>78</v>
      </c>
      <c r="D44" s="30"/>
      <c r="E44" s="5"/>
      <c r="F44" s="5"/>
      <c r="G44" s="5"/>
      <c r="H44" s="5"/>
    </row>
    <row r="45" spans="1:8" ht="9.75" customHeight="1" x14ac:dyDescent="0.25">
      <c r="A45" s="25"/>
      <c r="B45" s="25"/>
      <c r="C45" s="26"/>
      <c r="D45" s="27"/>
    </row>
    <row r="46" spans="1:8" ht="45" x14ac:dyDescent="0.25">
      <c r="A46" s="13" t="s">
        <v>79</v>
      </c>
      <c r="B46" s="40" t="s">
        <v>80</v>
      </c>
      <c r="C46" s="15" t="s">
        <v>81</v>
      </c>
      <c r="D46" s="30"/>
    </row>
    <row r="47" spans="1:8" ht="10.5" customHeight="1" x14ac:dyDescent="0.25">
      <c r="A47" s="25"/>
      <c r="B47" s="25"/>
      <c r="C47" s="26"/>
      <c r="D47" s="27"/>
      <c r="E47" s="5"/>
      <c r="F47" s="5"/>
      <c r="G47" s="5"/>
      <c r="H47" s="5"/>
    </row>
    <row r="48" spans="1:8" ht="23.25" customHeight="1" x14ac:dyDescent="0.25">
      <c r="A48" s="41" t="s">
        <v>82</v>
      </c>
      <c r="B48" s="14" t="s">
        <v>83</v>
      </c>
      <c r="C48" s="15" t="s">
        <v>84</v>
      </c>
      <c r="D48" s="30"/>
    </row>
    <row r="49" spans="1:106" ht="9" customHeight="1" x14ac:dyDescent="0.25">
      <c r="A49" s="25"/>
      <c r="B49" s="25"/>
      <c r="C49" s="26"/>
      <c r="D49" s="27"/>
    </row>
    <row r="50" spans="1:106" ht="19.5" customHeight="1" x14ac:dyDescent="0.25">
      <c r="A50" s="42" t="s">
        <v>85</v>
      </c>
      <c r="B50" s="43" t="s">
        <v>86</v>
      </c>
      <c r="C50" s="44"/>
      <c r="D50" s="45">
        <f>D46+D44+D42+D10-D48</f>
        <v>0</v>
      </c>
      <c r="E50" s="5"/>
      <c r="F50" s="5"/>
      <c r="G50" s="5"/>
      <c r="H50" s="5"/>
    </row>
    <row r="51" spans="1:106" ht="9" customHeight="1" x14ac:dyDescent="0.25">
      <c r="A51" s="25"/>
      <c r="B51" s="25"/>
      <c r="C51" s="26"/>
      <c r="D51" s="27"/>
    </row>
    <row r="52" spans="1:106" ht="21.75" customHeight="1" x14ac:dyDescent="0.25">
      <c r="A52" s="41" t="s">
        <v>87</v>
      </c>
      <c r="B52" s="14" t="s">
        <v>88</v>
      </c>
      <c r="C52" s="15" t="s">
        <v>89</v>
      </c>
      <c r="D52" s="30">
        <f>D50*0</f>
        <v>0</v>
      </c>
    </row>
    <row r="53" spans="1:106" ht="9" customHeight="1" x14ac:dyDescent="0.25">
      <c r="A53" s="25"/>
      <c r="B53" s="25"/>
      <c r="C53" s="26"/>
      <c r="D53" s="27"/>
    </row>
    <row r="54" spans="1:106" ht="23.25" customHeight="1" x14ac:dyDescent="0.25">
      <c r="A54" s="42" t="s">
        <v>90</v>
      </c>
      <c r="B54" s="43" t="s">
        <v>91</v>
      </c>
      <c r="C54" s="46" t="s">
        <v>92</v>
      </c>
      <c r="D54" s="47">
        <f>D50+D52</f>
        <v>0</v>
      </c>
    </row>
    <row r="55" spans="1:106" ht="10.5" customHeight="1" x14ac:dyDescent="0.25">
      <c r="A55" s="25"/>
      <c r="B55" s="25"/>
      <c r="C55" s="26"/>
      <c r="D55" s="27"/>
    </row>
    <row r="56" spans="1:106" ht="30" customHeight="1" x14ac:dyDescent="0.25">
      <c r="A56" s="48" t="s">
        <v>93</v>
      </c>
      <c r="B56" s="49" t="s">
        <v>94</v>
      </c>
      <c r="C56" s="50" t="s">
        <v>95</v>
      </c>
      <c r="D56" s="51"/>
    </row>
    <row r="57" spans="1:106" s="52" customFormat="1" ht="28.5" customHeight="1" x14ac:dyDescent="0.3">
      <c r="A57" s="48" t="s">
        <v>96</v>
      </c>
      <c r="B57" s="49" t="s">
        <v>97</v>
      </c>
      <c r="C57" s="50" t="s">
        <v>98</v>
      </c>
      <c r="D57" s="5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s="52" customFormat="1" ht="30" x14ac:dyDescent="0.3">
      <c r="A58" s="48" t="s">
        <v>99</v>
      </c>
      <c r="B58" s="49" t="s">
        <v>100</v>
      </c>
      <c r="C58" s="50"/>
      <c r="D58" s="53" t="e">
        <f>ROUND(D57/D56,4)</f>
        <v>#DIV/0!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ht="8.25" customHeight="1" x14ac:dyDescent="0.25">
      <c r="A59" s="74"/>
      <c r="B59" s="74"/>
      <c r="C59" s="75"/>
      <c r="D59" s="76"/>
    </row>
    <row r="60" spans="1:106" ht="27" customHeight="1" x14ac:dyDescent="0.25">
      <c r="A60" s="49" t="s">
        <v>101</v>
      </c>
      <c r="B60" s="49" t="s">
        <v>102</v>
      </c>
      <c r="C60" s="77"/>
      <c r="D60" s="77"/>
    </row>
    <row r="61" spans="1:106" ht="18" x14ac:dyDescent="0.25">
      <c r="A61" s="56" t="s">
        <v>103</v>
      </c>
      <c r="B61" s="56" t="s">
        <v>104</v>
      </c>
      <c r="C61" s="54" t="s">
        <v>105</v>
      </c>
      <c r="D61" s="78" t="e">
        <f>ROUND(D54/D56,2)</f>
        <v>#DIV/0!</v>
      </c>
      <c r="J61" s="55"/>
    </row>
    <row r="62" spans="1:106" ht="28.5" x14ac:dyDescent="0.25">
      <c r="A62" s="56" t="s">
        <v>106</v>
      </c>
      <c r="B62" s="56" t="s">
        <v>107</v>
      </c>
      <c r="C62" s="54" t="s">
        <v>108</v>
      </c>
      <c r="D62" s="79"/>
      <c r="J62" s="55"/>
    </row>
    <row r="63" spans="1:106" ht="15.5" x14ac:dyDescent="0.25">
      <c r="A63" s="80">
        <v>80</v>
      </c>
      <c r="B63" s="81" t="s">
        <v>124</v>
      </c>
      <c r="C63" s="57"/>
      <c r="D63" s="85" t="e">
        <f>ROUND($D$57/$D$56,4)*A63</f>
        <v>#DIV/0!</v>
      </c>
      <c r="J63" s="55"/>
    </row>
    <row r="64" spans="1:106" ht="18" customHeight="1" x14ac:dyDescent="0.25">
      <c r="A64" s="80">
        <v>95</v>
      </c>
      <c r="B64" s="81" t="s">
        <v>125</v>
      </c>
      <c r="C64" s="57"/>
      <c r="D64" s="85" t="e">
        <f>ROUND($D$57/$D$56,4)*A64</f>
        <v>#DIV/0!</v>
      </c>
      <c r="J64" s="55"/>
    </row>
    <row r="65" spans="1:10" ht="30.75" customHeight="1" x14ac:dyDescent="0.25">
      <c r="A65" s="56" t="s">
        <v>109</v>
      </c>
      <c r="B65" s="58" t="s">
        <v>110</v>
      </c>
      <c r="C65" s="54" t="s">
        <v>111</v>
      </c>
      <c r="D65" s="79"/>
      <c r="J65" s="55"/>
    </row>
    <row r="66" spans="1:10" ht="15.5" x14ac:dyDescent="0.25">
      <c r="A66" s="80">
        <v>80</v>
      </c>
      <c r="B66" s="81" t="s">
        <v>124</v>
      </c>
      <c r="C66" s="57"/>
      <c r="D66" s="84" t="e">
        <f>$D$61+D63</f>
        <v>#DIV/0!</v>
      </c>
    </row>
    <row r="67" spans="1:10" ht="15.5" x14ac:dyDescent="0.25">
      <c r="A67" s="80">
        <v>95</v>
      </c>
      <c r="B67" s="81" t="s">
        <v>125</v>
      </c>
      <c r="C67" s="57"/>
      <c r="D67" s="84" t="e">
        <f>$D$61+D64</f>
        <v>#DIV/0!</v>
      </c>
    </row>
    <row r="68" spans="1:10" ht="33.75" customHeight="1" x14ac:dyDescent="0.25">
      <c r="A68" s="86" t="s">
        <v>112</v>
      </c>
      <c r="B68" s="86"/>
      <c r="C68" s="86"/>
      <c r="D68" s="86"/>
    </row>
    <row r="71" spans="1:10" x14ac:dyDescent="0.25">
      <c r="A71" s="59" t="s">
        <v>113</v>
      </c>
      <c r="B71" s="60"/>
      <c r="C71" s="61"/>
    </row>
    <row r="72" spans="1:10" x14ac:dyDescent="0.25">
      <c r="A72" s="59"/>
      <c r="B72" s="60"/>
      <c r="C72" s="61"/>
    </row>
    <row r="73" spans="1:10" x14ac:dyDescent="0.25">
      <c r="A73" s="62" t="s">
        <v>114</v>
      </c>
      <c r="B73" s="63"/>
      <c r="C73" s="64"/>
    </row>
    <row r="74" spans="1:10" x14ac:dyDescent="0.25">
      <c r="A74" s="59"/>
      <c r="B74"/>
      <c r="C74" s="65" t="s">
        <v>115</v>
      </c>
    </row>
    <row r="75" spans="1:10" x14ac:dyDescent="0.25">
      <c r="A75" s="66"/>
    </row>
    <row r="76" spans="1:10" ht="15" customHeight="1" x14ac:dyDescent="0.25"/>
    <row r="77" spans="1:10" x14ac:dyDescent="0.25">
      <c r="C77" s="1"/>
      <c r="D77" s="1"/>
    </row>
    <row r="78" spans="1:10" x14ac:dyDescent="0.25">
      <c r="C78" s="1"/>
      <c r="D78" s="1"/>
    </row>
    <row r="79" spans="1:10" x14ac:dyDescent="0.25">
      <c r="C79" s="1"/>
      <c r="D79" s="1"/>
    </row>
    <row r="80" spans="1:10" x14ac:dyDescent="0.25">
      <c r="C80" s="1"/>
      <c r="D80" s="1"/>
    </row>
    <row r="81" spans="1:4" x14ac:dyDescent="0.25">
      <c r="C81" s="1"/>
      <c r="D81" s="1"/>
    </row>
    <row r="82" spans="1:4" ht="22.5" customHeight="1" x14ac:dyDescent="0.25">
      <c r="C82" s="1"/>
      <c r="D82" s="1"/>
    </row>
    <row r="83" spans="1:4" x14ac:dyDescent="0.25">
      <c r="A83" s="67"/>
    </row>
    <row r="84" spans="1:4" x14ac:dyDescent="0.25">
      <c r="A84" s="67"/>
    </row>
    <row r="85" spans="1:4" x14ac:dyDescent="0.25">
      <c r="A85" s="67"/>
    </row>
    <row r="86" spans="1:4" x14ac:dyDescent="0.25">
      <c r="A86" s="67"/>
    </row>
    <row r="87" spans="1:4" x14ac:dyDescent="0.25">
      <c r="A87" s="67"/>
    </row>
    <row r="88" spans="1:4" x14ac:dyDescent="0.25">
      <c r="A88" s="67"/>
    </row>
    <row r="89" spans="1:4" x14ac:dyDescent="0.25">
      <c r="A89" s="67"/>
    </row>
    <row r="90" spans="1:4" x14ac:dyDescent="0.25">
      <c r="A90" s="67"/>
    </row>
    <row r="91" spans="1:4" ht="80.25" customHeight="1" x14ac:dyDescent="0.25">
      <c r="A91" s="67"/>
    </row>
  </sheetData>
  <mergeCells count="4">
    <mergeCell ref="A68:D68"/>
    <mergeCell ref="C1:D1"/>
    <mergeCell ref="C2:D2"/>
    <mergeCell ref="C3:D3"/>
  </mergeCells>
  <pageMargins left="0.23622047244094491" right="0.23622047244094491" top="0.74803149606299213" bottom="0.59055118110236227" header="0.31496062992125984" footer="0.31496062992125984"/>
  <pageSetup paperSize="9" scale="7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48F00-C813-4868-BDE7-6A30E37B94E5}">
  <sheetPr>
    <pageSetUpPr fitToPage="1"/>
  </sheetPr>
  <dimension ref="A1:DB93"/>
  <sheetViews>
    <sheetView tabSelected="1" topLeftCell="A42" zoomScale="80" zoomScaleNormal="80" workbookViewId="0">
      <selection activeCell="K74" sqref="K74"/>
    </sheetView>
  </sheetViews>
  <sheetFormatPr defaultColWidth="9.1796875" defaultRowHeight="12.5" outlineLevelRow="1" x14ac:dyDescent="0.25"/>
  <cols>
    <col min="1" max="1" width="9.1796875" style="1"/>
    <col min="2" max="2" width="77.453125" style="1" customWidth="1"/>
    <col min="3" max="3" width="13.54296875" style="3" customWidth="1"/>
    <col min="4" max="4" width="18.1796875" style="3" customWidth="1"/>
    <col min="5" max="5" width="17.453125" style="1" customWidth="1"/>
    <col min="6" max="6" width="9.54296875" style="1" bestFit="1" customWidth="1"/>
    <col min="7" max="9" width="9.1796875" style="1"/>
    <col min="10" max="10" width="17.26953125" style="1" customWidth="1"/>
    <col min="11" max="11" width="11.7265625" style="1" customWidth="1"/>
    <col min="12" max="12" width="11.1796875" style="1" customWidth="1"/>
    <col min="13" max="13" width="11" style="1" customWidth="1"/>
    <col min="14" max="14" width="11.1796875" style="1" customWidth="1"/>
    <col min="15" max="15" width="12" style="1" customWidth="1"/>
    <col min="16" max="16" width="11" style="1" customWidth="1"/>
    <col min="17" max="17" width="11.1796875" style="1" customWidth="1"/>
    <col min="18" max="18" width="10.7265625" style="1" customWidth="1"/>
    <col min="19" max="19" width="11.1796875" style="1" customWidth="1"/>
    <col min="20" max="20" width="9.1796875" style="1"/>
    <col min="21" max="21" width="16.54296875" style="1" customWidth="1"/>
    <col min="22" max="22" width="13" style="1" customWidth="1"/>
    <col min="23" max="31" width="9.1796875" style="1"/>
    <col min="32" max="32" width="15.81640625" style="1" customWidth="1"/>
    <col min="33" max="33" width="12.81640625" style="1" customWidth="1"/>
    <col min="34" max="42" width="9.1796875" style="1"/>
    <col min="43" max="43" width="16.54296875" style="1" customWidth="1"/>
    <col min="44" max="44" width="14.7265625" style="1" customWidth="1"/>
    <col min="45" max="53" width="9.1796875" style="1"/>
    <col min="54" max="54" width="16.81640625" style="1" customWidth="1"/>
    <col min="55" max="55" width="12.54296875" style="1" customWidth="1"/>
    <col min="56" max="64" width="9.1796875" style="1"/>
    <col min="65" max="65" width="15.54296875" style="1" customWidth="1"/>
    <col min="66" max="66" width="12.1796875" style="1" customWidth="1"/>
    <col min="67" max="75" width="9.1796875" style="1"/>
    <col min="76" max="76" width="17.54296875" style="1" customWidth="1"/>
    <col min="77" max="77" width="13.1796875" style="1" customWidth="1"/>
    <col min="78" max="16384" width="9.1796875" style="1"/>
  </cols>
  <sheetData>
    <row r="1" spans="1:8" ht="13" x14ac:dyDescent="0.25">
      <c r="B1" s="2"/>
      <c r="C1" s="87" t="s">
        <v>0</v>
      </c>
      <c r="D1" s="87"/>
    </row>
    <row r="2" spans="1:8" ht="24.75" customHeight="1" x14ac:dyDescent="0.25">
      <c r="C2" s="88" t="s">
        <v>1</v>
      </c>
      <c r="D2" s="88"/>
      <c r="E2" s="5"/>
      <c r="F2" s="5"/>
      <c r="G2" s="5"/>
      <c r="H2" s="5"/>
    </row>
    <row r="3" spans="1:8" ht="13" x14ac:dyDescent="0.25">
      <c r="C3" s="87" t="s">
        <v>2</v>
      </c>
      <c r="D3" s="87"/>
    </row>
    <row r="4" spans="1:8" ht="15.5" x14ac:dyDescent="0.35">
      <c r="A4" s="4"/>
      <c r="B4" s="68"/>
      <c r="C4" s="3" t="s">
        <v>116</v>
      </c>
    </row>
    <row r="5" spans="1:8" ht="15.5" x14ac:dyDescent="0.25">
      <c r="A5" s="6" t="s">
        <v>3</v>
      </c>
      <c r="E5" s="5"/>
      <c r="F5" s="5"/>
      <c r="G5" s="5"/>
      <c r="H5" s="5"/>
    </row>
    <row r="6" spans="1:8" ht="15.5" x14ac:dyDescent="0.25">
      <c r="A6" s="6" t="s">
        <v>4</v>
      </c>
    </row>
    <row r="7" spans="1:8" ht="15" x14ac:dyDescent="0.25">
      <c r="A7" s="7"/>
    </row>
    <row r="8" spans="1:8" ht="15" x14ac:dyDescent="0.25">
      <c r="A8" s="8" t="s">
        <v>5</v>
      </c>
      <c r="E8" s="5"/>
      <c r="F8" s="5"/>
      <c r="G8" s="5"/>
      <c r="H8" s="5"/>
    </row>
    <row r="9" spans="1:8" ht="35.25" customHeight="1" x14ac:dyDescent="0.25">
      <c r="A9" s="9" t="s">
        <v>6</v>
      </c>
      <c r="B9" s="10" t="s">
        <v>7</v>
      </c>
      <c r="C9" s="11" t="s">
        <v>8</v>
      </c>
      <c r="D9" s="12" t="s">
        <v>9</v>
      </c>
    </row>
    <row r="10" spans="1:8" ht="30" customHeight="1" x14ac:dyDescent="0.25">
      <c r="A10" s="13" t="s">
        <v>10</v>
      </c>
      <c r="B10" s="14" t="s">
        <v>11</v>
      </c>
      <c r="C10" s="15" t="s">
        <v>12</v>
      </c>
      <c r="D10" s="16">
        <f>D11+D15</f>
        <v>0</v>
      </c>
    </row>
    <row r="11" spans="1:8" ht="16" x14ac:dyDescent="0.25">
      <c r="A11" s="17" t="s">
        <v>13</v>
      </c>
      <c r="B11" s="18" t="s">
        <v>14</v>
      </c>
      <c r="C11" s="11" t="s">
        <v>15</v>
      </c>
      <c r="D11" s="19">
        <f>SUM(D12:D14)</f>
        <v>0</v>
      </c>
      <c r="E11" s="5"/>
      <c r="F11" s="5"/>
      <c r="G11" s="5"/>
      <c r="H11" s="5"/>
    </row>
    <row r="12" spans="1:8" ht="14" outlineLevel="1" x14ac:dyDescent="0.25">
      <c r="A12" s="20" t="s">
        <v>16</v>
      </c>
      <c r="B12" s="21" t="s">
        <v>17</v>
      </c>
      <c r="C12" s="22"/>
      <c r="D12" s="23"/>
    </row>
    <row r="13" spans="1:8" ht="14" outlineLevel="1" x14ac:dyDescent="0.25">
      <c r="A13" s="20" t="s">
        <v>18</v>
      </c>
      <c r="B13" s="21" t="s">
        <v>19</v>
      </c>
      <c r="C13" s="22"/>
      <c r="D13" s="23"/>
    </row>
    <row r="14" spans="1:8" ht="14" outlineLevel="1" x14ac:dyDescent="0.25">
      <c r="A14" s="20" t="s">
        <v>20</v>
      </c>
      <c r="B14" s="21" t="s">
        <v>21</v>
      </c>
      <c r="C14" s="22"/>
      <c r="D14" s="23"/>
      <c r="E14" s="5"/>
      <c r="F14" s="5"/>
      <c r="G14" s="5"/>
      <c r="H14" s="5"/>
    </row>
    <row r="15" spans="1:8" ht="16" x14ac:dyDescent="0.25">
      <c r="A15" s="17" t="s">
        <v>22</v>
      </c>
      <c r="B15" s="18" t="s">
        <v>23</v>
      </c>
      <c r="C15" s="11" t="s">
        <v>24</v>
      </c>
      <c r="D15" s="24"/>
    </row>
    <row r="16" spans="1:8" ht="9" customHeight="1" x14ac:dyDescent="0.25">
      <c r="A16" s="25"/>
      <c r="B16" s="25"/>
      <c r="C16" s="26"/>
      <c r="D16" s="27"/>
    </row>
    <row r="17" spans="1:8" ht="20.25" customHeight="1" x14ac:dyDescent="0.25">
      <c r="A17" s="28" t="s">
        <v>25</v>
      </c>
      <c r="B17" s="29" t="s">
        <v>26</v>
      </c>
      <c r="C17" s="15" t="s">
        <v>27</v>
      </c>
      <c r="D17" s="30">
        <f>SUM(D18:D19)</f>
        <v>0</v>
      </c>
      <c r="E17" s="5"/>
      <c r="F17" s="5"/>
      <c r="G17" s="5"/>
      <c r="H17" s="5"/>
    </row>
    <row r="18" spans="1:8" ht="15.75" customHeight="1" x14ac:dyDescent="0.25">
      <c r="A18" s="20" t="s">
        <v>28</v>
      </c>
      <c r="B18" s="21" t="s">
        <v>29</v>
      </c>
      <c r="C18" s="22"/>
      <c r="D18" s="23"/>
    </row>
    <row r="19" spans="1:8" ht="15" customHeight="1" x14ac:dyDescent="0.25">
      <c r="A19" s="20" t="s">
        <v>30</v>
      </c>
      <c r="B19" s="21" t="s">
        <v>31</v>
      </c>
      <c r="C19" s="22"/>
      <c r="D19" s="23"/>
    </row>
    <row r="20" spans="1:8" ht="8.25" customHeight="1" x14ac:dyDescent="0.25">
      <c r="A20" s="25"/>
      <c r="B20" s="25"/>
      <c r="C20" s="26"/>
      <c r="D20" s="27"/>
      <c r="E20" s="5"/>
      <c r="F20" s="5"/>
      <c r="G20" s="5"/>
      <c r="H20" s="5"/>
    </row>
    <row r="21" spans="1:8" ht="17.25" customHeight="1" x14ac:dyDescent="0.25">
      <c r="A21" s="28" t="s">
        <v>32</v>
      </c>
      <c r="B21" s="29" t="s">
        <v>33</v>
      </c>
      <c r="C21" s="15" t="s">
        <v>34</v>
      </c>
      <c r="D21" s="30">
        <f>D22+SUM(D33:D40)</f>
        <v>0</v>
      </c>
    </row>
    <row r="22" spans="1:8" ht="42" x14ac:dyDescent="0.25">
      <c r="A22" s="31" t="s">
        <v>35</v>
      </c>
      <c r="B22" s="32" t="s">
        <v>36</v>
      </c>
      <c r="C22" s="33"/>
      <c r="D22" s="23">
        <f>D23+D27+D28+D32</f>
        <v>0</v>
      </c>
    </row>
    <row r="23" spans="1:8" ht="14" x14ac:dyDescent="0.25">
      <c r="A23" s="34" t="s">
        <v>37</v>
      </c>
      <c r="B23" s="35" t="s">
        <v>38</v>
      </c>
      <c r="C23" s="36"/>
      <c r="D23" s="19">
        <f>SUM(D24:D26)</f>
        <v>0</v>
      </c>
      <c r="E23" s="5"/>
      <c r="F23" s="5"/>
      <c r="G23" s="5"/>
      <c r="H23" s="5"/>
    </row>
    <row r="24" spans="1:8" ht="14" outlineLevel="1" x14ac:dyDescent="0.25">
      <c r="A24" s="31" t="s">
        <v>39</v>
      </c>
      <c r="B24" s="37" t="s">
        <v>40</v>
      </c>
      <c r="C24" s="33"/>
      <c r="D24" s="23"/>
    </row>
    <row r="25" spans="1:8" ht="28" outlineLevel="1" x14ac:dyDescent="0.25">
      <c r="A25" s="31" t="s">
        <v>41</v>
      </c>
      <c r="B25" s="37" t="s">
        <v>42</v>
      </c>
      <c r="C25" s="33"/>
      <c r="D25" s="23"/>
    </row>
    <row r="26" spans="1:8" ht="28" outlineLevel="1" x14ac:dyDescent="0.25">
      <c r="A26" s="31" t="s">
        <v>43</v>
      </c>
      <c r="B26" s="37" t="s">
        <v>44</v>
      </c>
      <c r="C26" s="33"/>
      <c r="D26" s="23"/>
      <c r="E26" s="5"/>
      <c r="F26" s="5"/>
      <c r="G26" s="5"/>
      <c r="H26" s="5"/>
    </row>
    <row r="27" spans="1:8" ht="28" x14ac:dyDescent="0.25">
      <c r="A27" s="34" t="s">
        <v>45</v>
      </c>
      <c r="B27" s="35" t="s">
        <v>46</v>
      </c>
      <c r="C27" s="36"/>
      <c r="D27" s="19"/>
    </row>
    <row r="28" spans="1:8" ht="14" x14ac:dyDescent="0.25">
      <c r="A28" s="34" t="s">
        <v>47</v>
      </c>
      <c r="B28" s="35" t="s">
        <v>48</v>
      </c>
      <c r="C28" s="36"/>
      <c r="D28" s="19">
        <f>SUM(D29:D31)</f>
        <v>0</v>
      </c>
    </row>
    <row r="29" spans="1:8" ht="42" outlineLevel="1" x14ac:dyDescent="0.25">
      <c r="A29" s="31" t="s">
        <v>49</v>
      </c>
      <c r="B29" s="37" t="s">
        <v>50</v>
      </c>
      <c r="C29" s="33"/>
      <c r="D29" s="38"/>
      <c r="E29" s="5"/>
      <c r="F29" s="5"/>
      <c r="G29" s="5"/>
      <c r="H29" s="5"/>
    </row>
    <row r="30" spans="1:8" ht="14" outlineLevel="1" x14ac:dyDescent="0.25">
      <c r="A30" s="31" t="s">
        <v>51</v>
      </c>
      <c r="B30" s="37" t="s">
        <v>52</v>
      </c>
      <c r="C30" s="33"/>
      <c r="D30" s="38"/>
    </row>
    <row r="31" spans="1:8" ht="14" outlineLevel="1" x14ac:dyDescent="0.25">
      <c r="A31" s="31" t="s">
        <v>53</v>
      </c>
      <c r="B31" s="37" t="s">
        <v>54</v>
      </c>
      <c r="C31" s="33"/>
      <c r="D31" s="38"/>
    </row>
    <row r="32" spans="1:8" ht="28" x14ac:dyDescent="0.25">
      <c r="A32" s="34" t="s">
        <v>55</v>
      </c>
      <c r="B32" s="35" t="s">
        <v>56</v>
      </c>
      <c r="C32" s="36"/>
      <c r="D32" s="19"/>
      <c r="E32" s="5"/>
      <c r="F32" s="5"/>
      <c r="G32" s="5"/>
      <c r="H32" s="5"/>
    </row>
    <row r="33" spans="1:8" ht="14" x14ac:dyDescent="0.25">
      <c r="A33" s="20" t="s">
        <v>57</v>
      </c>
      <c r="B33" s="21" t="s">
        <v>58</v>
      </c>
      <c r="C33" s="22"/>
      <c r="D33" s="23"/>
    </row>
    <row r="34" spans="1:8" ht="14" x14ac:dyDescent="0.25">
      <c r="A34" s="20" t="s">
        <v>59</v>
      </c>
      <c r="B34" s="20" t="s">
        <v>60</v>
      </c>
      <c r="C34" s="22"/>
      <c r="D34" s="23"/>
    </row>
    <row r="35" spans="1:8" ht="28" x14ac:dyDescent="0.25">
      <c r="A35" s="20" t="s">
        <v>61</v>
      </c>
      <c r="B35" s="20" t="s">
        <v>62</v>
      </c>
      <c r="C35" s="22"/>
      <c r="D35" s="23"/>
      <c r="E35" s="5"/>
      <c r="F35" s="5"/>
      <c r="G35" s="5"/>
      <c r="H35" s="5"/>
    </row>
    <row r="36" spans="1:8" ht="14" x14ac:dyDescent="0.25">
      <c r="A36" s="20" t="s">
        <v>63</v>
      </c>
      <c r="B36" s="20" t="s">
        <v>64</v>
      </c>
      <c r="C36" s="22"/>
      <c r="D36" s="23"/>
    </row>
    <row r="37" spans="1:8" ht="28" x14ac:dyDescent="0.25">
      <c r="A37" s="20" t="s">
        <v>65</v>
      </c>
      <c r="B37" s="20" t="s">
        <v>66</v>
      </c>
      <c r="C37" s="22"/>
      <c r="D37" s="23"/>
    </row>
    <row r="38" spans="1:8" ht="14" x14ac:dyDescent="0.25">
      <c r="A38" s="20" t="s">
        <v>67</v>
      </c>
      <c r="B38" s="20" t="s">
        <v>68</v>
      </c>
      <c r="C38" s="22"/>
      <c r="D38" s="23"/>
      <c r="E38" s="5"/>
      <c r="F38" s="5"/>
      <c r="G38" s="5"/>
      <c r="H38" s="5"/>
    </row>
    <row r="39" spans="1:8" ht="14" x14ac:dyDescent="0.25">
      <c r="A39" s="20" t="s">
        <v>69</v>
      </c>
      <c r="B39" s="21" t="s">
        <v>70</v>
      </c>
      <c r="C39" s="22"/>
      <c r="D39" s="23"/>
    </row>
    <row r="40" spans="1:8" ht="14" x14ac:dyDescent="0.25">
      <c r="A40" s="20" t="s">
        <v>71</v>
      </c>
      <c r="B40" s="21" t="s">
        <v>72</v>
      </c>
      <c r="C40" s="22"/>
      <c r="D40" s="23"/>
    </row>
    <row r="41" spans="1:8" ht="9" customHeight="1" x14ac:dyDescent="0.25">
      <c r="A41" s="25"/>
      <c r="B41" s="25"/>
      <c r="C41" s="26"/>
      <c r="D41" s="27"/>
      <c r="E41" s="5"/>
      <c r="F41" s="5"/>
      <c r="G41" s="5"/>
      <c r="H41" s="5"/>
    </row>
    <row r="42" spans="1:8" ht="28.5" customHeight="1" x14ac:dyDescent="0.25">
      <c r="A42" s="13" t="s">
        <v>73</v>
      </c>
      <c r="B42" s="39" t="s">
        <v>74</v>
      </c>
      <c r="C42" s="15" t="s">
        <v>75</v>
      </c>
      <c r="D42" s="16">
        <f>D17+D21</f>
        <v>0</v>
      </c>
    </row>
    <row r="43" spans="1:8" ht="8.25" customHeight="1" x14ac:dyDescent="0.25">
      <c r="A43" s="25"/>
      <c r="B43" s="25"/>
      <c r="C43" s="26"/>
      <c r="D43" s="27"/>
    </row>
    <row r="44" spans="1:8" ht="19.5" customHeight="1" x14ac:dyDescent="0.25">
      <c r="A44" s="13" t="s">
        <v>76</v>
      </c>
      <c r="B44" s="14" t="s">
        <v>77</v>
      </c>
      <c r="C44" s="15" t="s">
        <v>78</v>
      </c>
      <c r="D44" s="30"/>
      <c r="E44" s="5"/>
      <c r="F44" s="5"/>
      <c r="G44" s="5"/>
      <c r="H44" s="5"/>
    </row>
    <row r="45" spans="1:8" ht="9.75" customHeight="1" x14ac:dyDescent="0.25">
      <c r="A45" s="25"/>
      <c r="B45" s="25"/>
      <c r="C45" s="26"/>
      <c r="D45" s="27"/>
    </row>
    <row r="46" spans="1:8" ht="45" x14ac:dyDescent="0.25">
      <c r="A46" s="13" t="s">
        <v>79</v>
      </c>
      <c r="B46" s="40" t="s">
        <v>80</v>
      </c>
      <c r="C46" s="15" t="s">
        <v>81</v>
      </c>
      <c r="D46" s="30"/>
    </row>
    <row r="47" spans="1:8" ht="10.5" customHeight="1" x14ac:dyDescent="0.25">
      <c r="A47" s="25"/>
      <c r="B47" s="25"/>
      <c r="C47" s="26"/>
      <c r="D47" s="27"/>
      <c r="E47" s="5"/>
      <c r="F47" s="5"/>
      <c r="G47" s="5"/>
      <c r="H47" s="5"/>
    </row>
    <row r="48" spans="1:8" ht="23.25" customHeight="1" x14ac:dyDescent="0.25">
      <c r="A48" s="41" t="s">
        <v>82</v>
      </c>
      <c r="B48" s="14" t="s">
        <v>83</v>
      </c>
      <c r="C48" s="15" t="s">
        <v>84</v>
      </c>
      <c r="D48" s="30"/>
    </row>
    <row r="49" spans="1:106" ht="9" customHeight="1" x14ac:dyDescent="0.25">
      <c r="A49" s="25"/>
      <c r="B49" s="25"/>
      <c r="C49" s="26"/>
      <c r="D49" s="27"/>
    </row>
    <row r="50" spans="1:106" ht="19.5" customHeight="1" x14ac:dyDescent="0.25">
      <c r="A50" s="42" t="s">
        <v>85</v>
      </c>
      <c r="B50" s="43" t="s">
        <v>86</v>
      </c>
      <c r="C50" s="44"/>
      <c r="D50" s="45">
        <f>D46+D44+D42+D10-D48</f>
        <v>0</v>
      </c>
      <c r="E50" s="5"/>
      <c r="F50" s="5"/>
      <c r="G50" s="5"/>
      <c r="H50" s="5"/>
    </row>
    <row r="51" spans="1:106" ht="9" customHeight="1" x14ac:dyDescent="0.25">
      <c r="A51" s="25"/>
      <c r="B51" s="25"/>
      <c r="C51" s="26"/>
      <c r="D51" s="27"/>
    </row>
    <row r="52" spans="1:106" ht="21.75" customHeight="1" x14ac:dyDescent="0.25">
      <c r="A52" s="41" t="s">
        <v>87</v>
      </c>
      <c r="B52" s="14" t="s">
        <v>88</v>
      </c>
      <c r="C52" s="15" t="s">
        <v>89</v>
      </c>
      <c r="D52" s="30">
        <f>D50*0</f>
        <v>0</v>
      </c>
    </row>
    <row r="53" spans="1:106" ht="9" customHeight="1" x14ac:dyDescent="0.25">
      <c r="A53" s="25"/>
      <c r="B53" s="25"/>
      <c r="C53" s="26"/>
      <c r="D53" s="27"/>
    </row>
    <row r="54" spans="1:106" ht="23.25" customHeight="1" x14ac:dyDescent="0.25">
      <c r="A54" s="42" t="s">
        <v>90</v>
      </c>
      <c r="B54" s="43" t="s">
        <v>91</v>
      </c>
      <c r="C54" s="46" t="s">
        <v>92</v>
      </c>
      <c r="D54" s="47">
        <f>D50+D52</f>
        <v>0</v>
      </c>
    </row>
    <row r="55" spans="1:106" ht="23.25" customHeight="1" x14ac:dyDescent="0.25">
      <c r="A55" s="69" t="s">
        <v>117</v>
      </c>
      <c r="B55" s="70" t="s">
        <v>118</v>
      </c>
      <c r="C55" s="71" t="s">
        <v>122</v>
      </c>
      <c r="D55" s="72"/>
    </row>
    <row r="56" spans="1:106" ht="10.5" customHeight="1" x14ac:dyDescent="0.25">
      <c r="A56" s="25"/>
      <c r="B56" s="25"/>
      <c r="C56" s="26"/>
      <c r="D56" s="27"/>
    </row>
    <row r="57" spans="1:106" ht="30" customHeight="1" x14ac:dyDescent="0.25">
      <c r="A57" s="48" t="s">
        <v>93</v>
      </c>
      <c r="B57" s="49" t="s">
        <v>94</v>
      </c>
      <c r="C57" s="50" t="s">
        <v>95</v>
      </c>
      <c r="D57" s="51"/>
    </row>
    <row r="58" spans="1:106" s="52" customFormat="1" ht="28.5" customHeight="1" x14ac:dyDescent="0.3">
      <c r="A58" s="48" t="s">
        <v>96</v>
      </c>
      <c r="B58" s="49" t="s">
        <v>97</v>
      </c>
      <c r="C58" s="50" t="s">
        <v>98</v>
      </c>
      <c r="D58" s="5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s="52" customFormat="1" ht="30" x14ac:dyDescent="0.3">
      <c r="A59" s="48" t="s">
        <v>99</v>
      </c>
      <c r="B59" s="49" t="s">
        <v>100</v>
      </c>
      <c r="C59" s="50"/>
      <c r="D59" s="53" t="e">
        <f>ROUND(D58/D57,4)</f>
        <v>#DIV/0!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8.25" customHeight="1" x14ac:dyDescent="0.25">
      <c r="A60" s="74"/>
      <c r="B60" s="74"/>
      <c r="C60" s="75"/>
      <c r="D60" s="76"/>
    </row>
    <row r="61" spans="1:106" ht="27" customHeight="1" x14ac:dyDescent="0.25">
      <c r="A61" s="49" t="s">
        <v>101</v>
      </c>
      <c r="B61" s="49" t="s">
        <v>102</v>
      </c>
      <c r="C61" s="77"/>
      <c r="D61" s="77"/>
    </row>
    <row r="62" spans="1:106" ht="18" x14ac:dyDescent="0.25">
      <c r="A62" s="56" t="s">
        <v>103</v>
      </c>
      <c r="B62" s="56" t="s">
        <v>104</v>
      </c>
      <c r="C62" s="54" t="s">
        <v>105</v>
      </c>
      <c r="D62" s="78" t="e">
        <f>ROUND(D54/D57,2)</f>
        <v>#DIV/0!</v>
      </c>
      <c r="J62" s="55"/>
    </row>
    <row r="63" spans="1:106" ht="16" x14ac:dyDescent="0.25">
      <c r="A63" s="82" t="s">
        <v>119</v>
      </c>
      <c r="B63" s="82" t="s">
        <v>120</v>
      </c>
      <c r="C63" s="73" t="s">
        <v>123</v>
      </c>
      <c r="D63" s="83" t="e">
        <f>ROUND(D55/D57,2)</f>
        <v>#DIV/0!</v>
      </c>
      <c r="J63" s="55"/>
    </row>
    <row r="64" spans="1:106" ht="28.5" x14ac:dyDescent="0.25">
      <c r="A64" s="56" t="s">
        <v>106</v>
      </c>
      <c r="B64" s="56" t="s">
        <v>107</v>
      </c>
      <c r="C64" s="54" t="s">
        <v>108</v>
      </c>
      <c r="D64" s="79"/>
      <c r="J64" s="55"/>
    </row>
    <row r="65" spans="1:10" ht="15.5" x14ac:dyDescent="0.25">
      <c r="A65" s="80">
        <v>80</v>
      </c>
      <c r="B65" s="81" t="s">
        <v>124</v>
      </c>
      <c r="C65" s="57"/>
      <c r="D65" s="85" t="e">
        <f>ROUND($D$58/$D$57,4)*A65</f>
        <v>#DIV/0!</v>
      </c>
      <c r="J65" s="55"/>
    </row>
    <row r="66" spans="1:10" ht="18" customHeight="1" x14ac:dyDescent="0.25">
      <c r="A66" s="80">
        <v>95</v>
      </c>
      <c r="B66" s="81" t="s">
        <v>125</v>
      </c>
      <c r="C66" s="57"/>
      <c r="D66" s="85" t="e">
        <f>ROUND($D$58/$D$57,4)*A66</f>
        <v>#DIV/0!</v>
      </c>
      <c r="J66" s="55"/>
    </row>
    <row r="67" spans="1:10" ht="30.75" customHeight="1" x14ac:dyDescent="0.25">
      <c r="A67" s="56" t="s">
        <v>109</v>
      </c>
      <c r="B67" s="56" t="s">
        <v>121</v>
      </c>
      <c r="C67" s="54" t="s">
        <v>111</v>
      </c>
      <c r="D67" s="79"/>
      <c r="J67" s="55"/>
    </row>
    <row r="68" spans="1:10" ht="15.5" x14ac:dyDescent="0.25">
      <c r="A68" s="80">
        <v>80</v>
      </c>
      <c r="B68" s="81" t="s">
        <v>124</v>
      </c>
      <c r="C68" s="57"/>
      <c r="D68" s="84" t="e">
        <f>$D$62+$D$63+D65</f>
        <v>#DIV/0!</v>
      </c>
    </row>
    <row r="69" spans="1:10" ht="15.5" x14ac:dyDescent="0.25">
      <c r="A69" s="80">
        <v>95</v>
      </c>
      <c r="B69" s="81" t="s">
        <v>125</v>
      </c>
      <c r="C69" s="57"/>
      <c r="D69" s="84" t="e">
        <f>$D$62+$D$63+D66</f>
        <v>#DIV/0!</v>
      </c>
    </row>
    <row r="70" spans="1:10" ht="33.75" customHeight="1" x14ac:dyDescent="0.25">
      <c r="A70" s="86" t="s">
        <v>112</v>
      </c>
      <c r="B70" s="86"/>
      <c r="C70" s="86"/>
      <c r="D70" s="86"/>
    </row>
    <row r="73" spans="1:10" x14ac:dyDescent="0.25">
      <c r="A73" s="59" t="s">
        <v>113</v>
      </c>
      <c r="B73" s="60"/>
      <c r="C73" s="61"/>
    </row>
    <row r="74" spans="1:10" x14ac:dyDescent="0.25">
      <c r="A74" s="59"/>
      <c r="B74" s="60"/>
      <c r="C74" s="61"/>
    </row>
    <row r="75" spans="1:10" x14ac:dyDescent="0.25">
      <c r="A75" s="62" t="s">
        <v>114</v>
      </c>
      <c r="B75" s="63"/>
      <c r="C75" s="64"/>
    </row>
    <row r="76" spans="1:10" x14ac:dyDescent="0.25">
      <c r="A76" s="59"/>
      <c r="B76"/>
      <c r="C76" s="65" t="s">
        <v>115</v>
      </c>
    </row>
    <row r="77" spans="1:10" x14ac:dyDescent="0.25">
      <c r="A77" s="66"/>
    </row>
    <row r="78" spans="1:10" ht="15" customHeight="1" x14ac:dyDescent="0.25"/>
    <row r="79" spans="1:10" x14ac:dyDescent="0.25">
      <c r="C79" s="1"/>
      <c r="D79" s="1"/>
    </row>
    <row r="80" spans="1:10" x14ac:dyDescent="0.25">
      <c r="C80" s="1"/>
      <c r="D80" s="1"/>
    </row>
    <row r="81" spans="1:4" x14ac:dyDescent="0.25">
      <c r="C81" s="1"/>
      <c r="D81" s="1"/>
    </row>
    <row r="82" spans="1:4" x14ac:dyDescent="0.25">
      <c r="C82" s="1"/>
      <c r="D82" s="1"/>
    </row>
    <row r="83" spans="1:4" x14ac:dyDescent="0.25">
      <c r="C83" s="1"/>
      <c r="D83" s="1"/>
    </row>
    <row r="84" spans="1:4" ht="22.5" customHeight="1" x14ac:dyDescent="0.25">
      <c r="C84" s="1"/>
      <c r="D84" s="1"/>
    </row>
    <row r="85" spans="1:4" x14ac:dyDescent="0.25">
      <c r="A85" s="67"/>
    </row>
    <row r="86" spans="1:4" x14ac:dyDescent="0.25">
      <c r="A86" s="67"/>
    </row>
    <row r="87" spans="1:4" x14ac:dyDescent="0.25">
      <c r="A87" s="67"/>
    </row>
    <row r="88" spans="1:4" x14ac:dyDescent="0.25">
      <c r="A88" s="67"/>
    </row>
    <row r="89" spans="1:4" x14ac:dyDescent="0.25">
      <c r="A89" s="67"/>
    </row>
    <row r="90" spans="1:4" x14ac:dyDescent="0.25">
      <c r="A90" s="67"/>
    </row>
    <row r="91" spans="1:4" x14ac:dyDescent="0.25">
      <c r="A91" s="67"/>
    </row>
    <row r="92" spans="1:4" x14ac:dyDescent="0.25">
      <c r="A92" s="67"/>
    </row>
    <row r="93" spans="1:4" ht="80.25" customHeight="1" x14ac:dyDescent="0.25">
      <c r="A93" s="67"/>
    </row>
  </sheetData>
  <mergeCells count="4">
    <mergeCell ref="C1:D1"/>
    <mergeCell ref="C2:D2"/>
    <mergeCell ref="C3:D3"/>
    <mergeCell ref="A70:D70"/>
  </mergeCells>
  <pageMargins left="0.23622047244094491" right="0.23622047244094491" top="0.74803149606299213" bottom="0.59055118110236227" header="0.31496062992125984" footer="0.31496062992125984"/>
  <pageSetup paperSize="9" scale="7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2</vt:i4>
      </vt:variant>
    </vt:vector>
  </HeadingPairs>
  <TitlesOfParts>
    <vt:vector size="4" baseType="lpstr">
      <vt:lpstr>tarifa forma</vt:lpstr>
      <vt:lpstr>tarifa forma ar nakotnes DRN</vt:lpstr>
      <vt:lpstr>'tarifa forma'!Drukas_apgabals</vt:lpstr>
      <vt:lpstr>'tarifa forma ar nakotnes DRN'!Drukas_apgabals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</dc:creator>
  <cp:lastModifiedBy>Dace Burtniece</cp:lastModifiedBy>
  <dcterms:created xsi:type="dcterms:W3CDTF">2019-02-28T09:47:32Z</dcterms:created>
  <dcterms:modified xsi:type="dcterms:W3CDTF">2023-03-20T08:09:41Z</dcterms:modified>
</cp:coreProperties>
</file>