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sprk-my.sharepoint.com/personal/dace_sprk_gov_lv/Documents/Desktop/"/>
    </mc:Choice>
  </mc:AlternateContent>
  <xr:revisionPtr revIDLastSave="0" documentId="8_{BF8E2AB4-D04C-41B3-A40C-946AC5EA3A0C}" xr6:coauthVersionLast="47" xr6:coauthVersionMax="47" xr10:uidLastSave="{00000000-0000-0000-0000-000000000000}"/>
  <bookViews>
    <workbookView xWindow="-110" yWindow="-110" windowWidth="19420" windowHeight="10420" xr2:uid="{89094A07-BE0A-4DBC-A30D-E21EE5EB8889}"/>
  </bookViews>
  <sheets>
    <sheet name="Elektr._cenas_progn._apraksts" sheetId="9" r:id="rId1"/>
    <sheet name="Elektr_cenas_prognoze" sheetId="10" r:id="rId2"/>
  </sheets>
  <definedNames>
    <definedName name="nordpool" localSheetId="0">'Elektr._cenas_progn._apraksts'!$D$8</definedName>
    <definedName name="nordpo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2" i="10" l="1"/>
  <c r="F41" i="10"/>
  <c r="F40" i="10"/>
  <c r="F39" i="10"/>
  <c r="F38" i="10"/>
  <c r="F37" i="10"/>
  <c r="F43" i="10" s="1"/>
  <c r="C24" i="10"/>
  <c r="C19" i="10"/>
  <c r="E17" i="10" l="1"/>
  <c r="E19" i="10" s="1"/>
  <c r="E24" i="10" s="1"/>
  <c r="D17" i="10"/>
  <c r="D19" i="10" s="1"/>
  <c r="D24" i="10" s="1"/>
  <c r="F17" i="10"/>
  <c r="F19" i="10" s="1"/>
  <c r="F24" i="10" s="1"/>
  <c r="H29" i="10" l="1"/>
  <c r="H31" i="10"/>
  <c r="H30" i="10"/>
</calcChain>
</file>

<file path=xl/sharedStrings.xml><?xml version="1.0" encoding="utf-8"?>
<sst xmlns="http://schemas.openxmlformats.org/spreadsheetml/2006/main" count="95" uniqueCount="69">
  <si>
    <t>ENOFUTBLQ1-23</t>
  </si>
  <si>
    <t>Secība</t>
  </si>
  <si>
    <t>Fin. instruments</t>
  </si>
  <si>
    <t xml:space="preserve">Ekrānšāviņš </t>
  </si>
  <si>
    <t>http://www.nasdaqomx.com/commodities/market-prices/history</t>
  </si>
  <si>
    <t>Elektroniskā saite</t>
  </si>
  <si>
    <r>
      <t>Starpsumma</t>
    </r>
    <r>
      <rPr>
        <sz val="12"/>
        <color theme="1"/>
        <rFont val="Calibri"/>
        <family val="2"/>
        <charset val="186"/>
        <scheme val="minor"/>
      </rPr>
      <t xml:space="preserve"> (biržas cena bez tirgotāja uzcenojuma)</t>
    </r>
  </si>
  <si>
    <r>
      <t xml:space="preserve">Sagaidāmā cena </t>
    </r>
    <r>
      <rPr>
        <sz val="12"/>
        <color theme="1"/>
        <rFont val="Calibri"/>
        <family val="2"/>
        <charset val="186"/>
        <scheme val="minor"/>
      </rPr>
      <t>(aplēse)</t>
    </r>
  </si>
  <si>
    <t>Ceturksnis +2</t>
  </si>
  <si>
    <t>Ceturksnis +3</t>
  </si>
  <si>
    <t>Ceturksnis +4</t>
  </si>
  <si>
    <t>Formulas</t>
  </si>
  <si>
    <t xml:space="preserve">Pirmais pilnais kalendārais ceturksnis pēc tarifu stāšanās spēkā </t>
  </si>
  <si>
    <t>izmantota aplēse par pilniem ceturkšņiem (nav aizpildītas kolonnas C un D)</t>
  </si>
  <si>
    <t>izmantota aplēse ar diviem mēnešiem (kolonnas C un D abas aizpildītas)</t>
  </si>
  <si>
    <t>izmantota aplēse ar vienu mēnesi (aizpildīta viena no kolonnām C un D)</t>
  </si>
  <si>
    <t>Kā pirmo izmanto tarifu stāšanās spēkā mēnesi</t>
  </si>
  <si>
    <t>Latvija (LV)</t>
  </si>
  <si>
    <t>Somija (FI)</t>
  </si>
  <si>
    <t>Starpība</t>
  </si>
  <si>
    <t>Vid. Starpība (FIN-LV delta)</t>
  </si>
  <si>
    <t>Mēneši</t>
  </si>
  <si>
    <t>Elektroenerģijas biržas cenas aplēse tarifu projektam:</t>
  </si>
  <si>
    <t>iepriekšējais mēnesis pirms aprēķinu veikšanas mēneša</t>
  </si>
  <si>
    <t>Aplēsei izmantoto mēnešu / ceturkšņu nosaukumi</t>
  </si>
  <si>
    <t>Šobrīd izmantojam 1,01 EUR/MWh, jāpārskata līdz ar normatīvo aktu grozījumiem</t>
  </si>
  <si>
    <t>FIN-LV deltas pēdējos 6 mēnešos aprēķins atbilstoši Aprakstam</t>
  </si>
  <si>
    <t>Darbs aprēķinu lapā!</t>
  </si>
  <si>
    <t>finanšu instrumentu summas + eletroenerģijas tirgotāja uzcenojums</t>
  </si>
  <si>
    <t>** Izmantojot finanšu instrumentu datus, var gadīties, ka konkrētajā dienā darījumi ar izvēlēto finanšu instrumentu nav notikuši. Šādā gadījumā var izmantot datus par pēdējiem notikušajiem darījumiem iepriekšējās dienās. Lai šie dati parādītos meklējumos, ieteicams izņemt atzīmi izvēlnē 'Traded'.</t>
  </si>
  <si>
    <r>
      <t xml:space="preserve">Summē 1+2+5 punktu cenas (mēnešiem) un 3+4+5 punktu cenas (ceturkšņiem) </t>
    </r>
    <r>
      <rPr>
        <b/>
        <sz val="11"/>
        <color theme="1"/>
        <rFont val="Arial"/>
        <family val="2"/>
        <charset val="186"/>
      </rPr>
      <t>plus elektroenerģijas tirgotāja uzcenojums</t>
    </r>
    <r>
      <rPr>
        <sz val="11"/>
        <color theme="1"/>
        <rFont val="Arial"/>
        <family val="2"/>
      </rPr>
      <t xml:space="preserve"> ***</t>
    </r>
  </si>
  <si>
    <t>*** Tarifu projektā iekļaujamo gala cenu rēķina kā vidējo svērto vai vidējo aritmētisko cenu no visām iegūtajām nākotnes cenām. Vidējo svērto cenu ieteicams izmantot tad, ja elektroenerģijas patēriņā ir novērojama izteikta sezonalitāte (svēršana pēc patēriņa apjomiem). Aprēķinu lapā piedāvātais aprēķins neietver svēršanu pēc apjomiem, tādā gadījumā nepieciešams pievienot papildu rindas.</t>
  </si>
  <si>
    <t>jūlijs</t>
  </si>
  <si>
    <t xml:space="preserve">https://www.nordpoolgroup.com/en/Market-data1/Dayahead/Area-Prices/LV/Monthly/?dd=LV&amp;view=table </t>
  </si>
  <si>
    <t>augusts</t>
  </si>
  <si>
    <t>septembris</t>
  </si>
  <si>
    <t>Elektroenerģijas tirgotāja uzcenojums</t>
  </si>
  <si>
    <t>FIN-LV  delta iepriekšējos  mēnešos (max 6 mēn., agrākais no 01.06.2022.)</t>
  </si>
  <si>
    <t>ENOFUTBLQ#-yy</t>
  </si>
  <si>
    <t>SYHELFUTBLQ#-yy</t>
  </si>
  <si>
    <t>ENOAFUTBLM###-yy</t>
  </si>
  <si>
    <t>SYHELAFUTBLM###-yy</t>
  </si>
  <si>
    <t>M###-yy</t>
  </si>
  <si>
    <r>
      <rPr>
        <b/>
        <sz val="11"/>
        <color theme="1"/>
        <rFont val="Arial"/>
        <family val="2"/>
        <charset val="186"/>
      </rPr>
      <t xml:space="preserve">Atrod </t>
    </r>
    <r>
      <rPr>
        <b/>
        <u/>
        <sz val="11"/>
        <color theme="1"/>
        <rFont val="Arial"/>
        <family val="2"/>
        <charset val="186"/>
      </rPr>
      <t>mēneša</t>
    </r>
    <r>
      <rPr>
        <b/>
        <sz val="11"/>
        <color theme="1"/>
        <rFont val="Arial"/>
        <family val="2"/>
        <charset val="186"/>
      </rPr>
      <t xml:space="preserve"> nākotnes finanšu instrumentu </t>
    </r>
    <r>
      <rPr>
        <b/>
        <u/>
        <sz val="11"/>
        <color theme="1"/>
        <rFont val="Arial"/>
        <family val="2"/>
        <charset val="186"/>
      </rPr>
      <t>ENOAFUTBLM###-yy</t>
    </r>
    <r>
      <rPr>
        <b/>
        <sz val="11"/>
        <color theme="1"/>
        <rFont val="Arial"/>
        <family val="2"/>
        <charset val="186"/>
      </rPr>
      <t xml:space="preserve"> </t>
    </r>
    <r>
      <rPr>
        <i/>
        <sz val="11"/>
        <color theme="1"/>
        <rFont val="Arial"/>
        <family val="2"/>
        <charset val="186"/>
      </rPr>
      <t>(ar kuru hedžē Nord Pool biržas sistēmas cenas svārstības)</t>
    </r>
    <r>
      <rPr>
        <b/>
        <u/>
        <sz val="11"/>
        <color theme="1"/>
        <rFont val="Arial"/>
        <family val="2"/>
        <charset val="186"/>
      </rPr>
      <t xml:space="preserve">
</t>
    </r>
    <r>
      <rPr>
        <sz val="11"/>
        <color theme="1"/>
        <rFont val="Arial"/>
        <family val="2"/>
      </rPr>
      <t xml:space="preserve">
Vietnē http://www.nasdaqomx.com/commodities/market-prices/history:
   1) izvēlnē 'Types' izvēlas 'Month';
   2) izņem atzīmi no izvēlnes 'Traded'** (ja tā ir atzīmēta);
   3) atrod nākotnes finanšu instrumentu </t>
    </r>
    <r>
      <rPr>
        <sz val="11"/>
        <color theme="1"/>
        <rFont val="Arial"/>
        <family val="2"/>
        <charset val="186"/>
      </rPr>
      <t xml:space="preserve">ENOAFUTBLMFEB-23 un ENOAFUTBLMMAR-23 
       (skat. kolonnu DAILY FIX);
   4) rādītājus ieraksta Aprēķinu lapā attiecīgi šūnās C5 un D5 </t>
    </r>
  </si>
  <si>
    <r>
      <rPr>
        <b/>
        <sz val="11"/>
        <color theme="1"/>
        <rFont val="Arial"/>
        <family val="2"/>
        <charset val="186"/>
      </rPr>
      <t xml:space="preserve">Atrod </t>
    </r>
    <r>
      <rPr>
        <b/>
        <u/>
        <sz val="11"/>
        <color theme="1"/>
        <rFont val="Arial"/>
        <family val="2"/>
        <charset val="186"/>
      </rPr>
      <t>ceturkšņa</t>
    </r>
    <r>
      <rPr>
        <b/>
        <sz val="11"/>
        <color theme="1"/>
        <rFont val="Arial"/>
        <family val="2"/>
        <charset val="186"/>
      </rPr>
      <t xml:space="preserve"> nākotnes finanšu instrumentu </t>
    </r>
    <r>
      <rPr>
        <b/>
        <u/>
        <sz val="11"/>
        <color theme="1"/>
        <rFont val="Arial"/>
        <family val="2"/>
        <charset val="186"/>
      </rPr>
      <t>ENOFUTBLQ#-yy</t>
    </r>
    <r>
      <rPr>
        <b/>
        <sz val="11"/>
        <color theme="1"/>
        <rFont val="Arial"/>
        <family val="2"/>
        <charset val="186"/>
      </rPr>
      <t xml:space="preserve"> </t>
    </r>
    <r>
      <rPr>
        <i/>
        <sz val="11"/>
        <color theme="1"/>
        <rFont val="Arial"/>
        <family val="2"/>
        <charset val="186"/>
      </rPr>
      <t>(ar kuru hedžē Nord Pool biržas sistēmas cenas svārstības)</t>
    </r>
    <r>
      <rPr>
        <b/>
        <u/>
        <sz val="11"/>
        <color theme="1"/>
        <rFont val="Arial"/>
        <family val="2"/>
        <charset val="186"/>
      </rPr>
      <t xml:space="preserve">
</t>
    </r>
    <r>
      <rPr>
        <sz val="11"/>
        <color theme="1"/>
        <rFont val="Arial"/>
        <family val="2"/>
      </rPr>
      <t xml:space="preserve">
Vietnē http://www.nasdaqomx.com/commodities/market-prices/history:
   1) izvēlnē 'Types' izvēlas 'Quarter';
   2) izņem atzīmi no izvēlnes 'Traded' (ja tā ir atzīmēta);
   3) atrod nākotnes finanšu instrumentu </t>
    </r>
    <r>
      <rPr>
        <sz val="11"/>
        <color theme="1"/>
        <rFont val="Arial"/>
        <family val="2"/>
        <charset val="186"/>
      </rPr>
      <t>ENOFUTBLQ2-23, ENOFUTBLQ3-23 (skat. kolonnu DAILY FIX);
   4) rādītājus ieraksta Aprēķinu lapā attiecīgi šūnās E7, F8, G9 un H10</t>
    </r>
  </si>
  <si>
    <r>
      <rPr>
        <b/>
        <sz val="11"/>
        <color theme="1"/>
        <rFont val="Arial"/>
        <family val="2"/>
        <charset val="186"/>
      </rPr>
      <t>ENOFUTBLQ#-yy</t>
    </r>
    <r>
      <rPr>
        <sz val="11"/>
        <color theme="1"/>
        <rFont val="Arial"/>
        <family val="2"/>
      </rPr>
      <t xml:space="preserve">
</t>
    </r>
    <r>
      <rPr>
        <i/>
        <sz val="11"/>
        <color theme="1"/>
        <rFont val="Arial"/>
        <family val="2"/>
        <charset val="186"/>
      </rPr>
      <t>(ENOFUTBLQ2-23,
ENOFUTBLQ3-23)</t>
    </r>
  </si>
  <si>
    <r>
      <rPr>
        <b/>
        <sz val="11"/>
        <color theme="1"/>
        <rFont val="Arial"/>
        <family val="2"/>
        <charset val="186"/>
      </rPr>
      <t>SYHELFUTBLQ#-yy</t>
    </r>
    <r>
      <rPr>
        <sz val="11"/>
        <color theme="1"/>
        <rFont val="Arial"/>
        <family val="2"/>
        <charset val="186"/>
      </rPr>
      <t xml:space="preserve">
</t>
    </r>
    <r>
      <rPr>
        <i/>
        <sz val="11"/>
        <color theme="1"/>
        <rFont val="Arial"/>
        <family val="2"/>
        <charset val="186"/>
      </rPr>
      <t>(SYHELFUTBLQ2-23, 
SYHELFUTBLQ3-23)</t>
    </r>
  </si>
  <si>
    <t>FIN-LV iepriekšējo mēnešu
Spot cenas starpība (pieejamie dati tarifu projekta / pašnoteikto tarifu aprēķina sagatavošanas brīdī)</t>
  </si>
  <si>
    <t>* Aplēsi sāk gatavot, sākot ar mēnesi, kurā plānota tarifu projekta stāšanās spēkā:
     - ja tarifi stājas spēkā ar konkrēta ceturkšņa 1.mēnesi, tad aplēsei izmanto divu kalendāro ceturkšņu prognozētās cenas;
     - ja tarifi stājas spēkā divus mēnešus pirms jauna ceturkšņa sākuma, tad aplēsei izmanto šo divu mēnešu un tiem sekojošo divu kalendāro ceturkšņu prognozētās cenas;
     - ja tarifi stājas spēkā vienu mēnesi pirms jauna ceturkšņa sākuma, tad aplēsei izmanto šī viena mēneša un tam sekojošo divu kalendāro ceturkšņu prognozētās cenas.</t>
  </si>
  <si>
    <r>
      <t xml:space="preserve">Beidzoties kārtējam mēnesim, FIN-LV aprēķins jāpapildina ar papildu mēnešu datiem un </t>
    </r>
    <r>
      <rPr>
        <b/>
        <i/>
        <sz val="12"/>
        <color rgb="FFFF0000"/>
        <rFont val="Arial"/>
        <family val="2"/>
        <charset val="186"/>
      </rPr>
      <t>jākoriģē formula šūnā F42</t>
    </r>
    <r>
      <rPr>
        <i/>
        <sz val="12"/>
        <color rgb="FFFF0000"/>
        <rFont val="Arial"/>
        <family val="2"/>
        <charset val="186"/>
      </rPr>
      <t>, lai korekti tiktu aprēķināta vidējā vērtība. Sākot ar 2023.gada 1.janvāri aprēķinā jāsāk dzēst vecākā mēneša datus, lai nodrošinātu to, ka aprēķinā ir ietverti ne vairāk kā 6 iepriekšējo mēnešu dati.</t>
    </r>
  </si>
  <si>
    <t>https://www.nordpoolgroup.com/en/Market-data1/Dayahead/Area-Prices/LV/Monthly/?view=table</t>
  </si>
  <si>
    <r>
      <rPr>
        <b/>
        <sz val="11"/>
        <rFont val="Arial"/>
        <family val="2"/>
      </rPr>
      <t xml:space="preserve">Atrod </t>
    </r>
    <r>
      <rPr>
        <b/>
        <u/>
        <sz val="11"/>
        <rFont val="Arial"/>
        <family val="2"/>
      </rPr>
      <t>mēneša</t>
    </r>
    <r>
      <rPr>
        <b/>
        <sz val="11"/>
        <rFont val="Arial"/>
        <family val="2"/>
      </rPr>
      <t xml:space="preserve"> nākotnes finanšu instrumentu </t>
    </r>
    <r>
      <rPr>
        <b/>
        <u/>
        <sz val="11"/>
        <rFont val="Arial"/>
        <family val="2"/>
      </rPr>
      <t>SYHELAFUTBLM###-yy</t>
    </r>
    <r>
      <rPr>
        <b/>
        <sz val="11"/>
        <rFont val="Arial"/>
        <family val="2"/>
      </rPr>
      <t xml:space="preserve"> </t>
    </r>
    <r>
      <rPr>
        <i/>
        <sz val="11"/>
        <rFont val="Arial"/>
        <family val="2"/>
      </rPr>
      <t>(ar kuru hedžē Nord Pool biržas Sistēmas cenas un Somijas tirdzniecības zonas cenu starpību)</t>
    </r>
    <r>
      <rPr>
        <b/>
        <u/>
        <sz val="11"/>
        <rFont val="Arial"/>
        <family val="2"/>
      </rPr>
      <t xml:space="preserve">
</t>
    </r>
    <r>
      <rPr>
        <sz val="11"/>
        <rFont val="Arial"/>
        <family val="2"/>
      </rPr>
      <t xml:space="preserve">
Vietnē http://www.nasdaqomx.com/commodities/market-prices/history:
   1) izvēlnē 'Types' izvēlas 'Month';
   2) izņem atzīmi no izvēlnes 'Traded' (ja tā ir atzīmēta);
   3) atrod nākotnes finanšu instrumentu SYHELAFUTBLMFEB-23 un 
       SYHELAFUTBLMMAR-23 (skat. kolonnu DAILY FIX);
   4) rādītājus ieraksta Aprēķinu lapā attiecīgi šūnās C12 un D12 </t>
    </r>
  </si>
  <si>
    <r>
      <rPr>
        <b/>
        <sz val="11"/>
        <rFont val="Arial"/>
        <family val="2"/>
      </rPr>
      <t xml:space="preserve">Atrod </t>
    </r>
    <r>
      <rPr>
        <b/>
        <u/>
        <sz val="11"/>
        <rFont val="Arial"/>
        <family val="2"/>
      </rPr>
      <t>ceturkšņa</t>
    </r>
    <r>
      <rPr>
        <b/>
        <sz val="11"/>
        <rFont val="Arial"/>
        <family val="2"/>
      </rPr>
      <t xml:space="preserve"> nākotnes finanšu instrumentu </t>
    </r>
    <r>
      <rPr>
        <b/>
        <u/>
        <sz val="11"/>
        <rFont val="Arial"/>
        <family val="2"/>
      </rPr>
      <t>SYHELFUTBLQ#-yy</t>
    </r>
    <r>
      <rPr>
        <b/>
        <sz val="11"/>
        <rFont val="Arial"/>
        <family val="2"/>
      </rPr>
      <t xml:space="preserve"> </t>
    </r>
    <r>
      <rPr>
        <i/>
        <sz val="11"/>
        <rFont val="Arial"/>
        <family val="2"/>
      </rPr>
      <t>(ar kuru hedžē Nord Pool biržas Sistēmas cenas un Somijas tirdzniecības zonas cenu starpību)</t>
    </r>
    <r>
      <rPr>
        <b/>
        <u/>
        <sz val="11"/>
        <rFont val="Arial"/>
        <family val="2"/>
      </rPr>
      <t xml:space="preserve">
</t>
    </r>
    <r>
      <rPr>
        <sz val="11"/>
        <rFont val="Arial"/>
        <family val="2"/>
      </rPr>
      <t xml:space="preserve">
Vietnē http://www.nasdaqomx.com/commodities/market-prices/history:
   1) izvēlnē 'Types' izvēlas 'Quarter';
   2) izņem atzīmi no izvēlnes 'Traded' (ja tā ir atzīmēta);
   3) atrod nākotnes finanšu instrumentu SYHELFUTBLQ2-23, 
       SYHELFUTBLQ3-23 (skat. kolonnu DAILY FIX);
   4) rādītājus ieraksta Aprēķinu lapā attiecīgi šūnās E14, F15, G16 un H17</t>
    </r>
  </si>
  <si>
    <t xml:space="preserve">2. un 4. punktā izmantots Somijas zonas finanšu instruments, kuram ir būtiski augstāka likviditāte par Latvijas zonai piesaistīto instrumentu. Tomēr elektroenerģijas cena rēķinā ir atkarīga no Latvijas zonas cenas, tāpēc papildus nepieciešams aplēsē iekļaut novērtējumu par Latvijas un Somijas cenu zonu vēsturisko cenu starpību. Tam izmantojam vidējo vērtību  periodā, kas sākas ne agrāk par 2022.gada 1.jūniju un nav ilgāks par sešiem mēnešiem.
   1) seko norādītajai saitei 
   2) izvēlas valstis 'LV' un 'FI'
   3) izvēlas periodu 'Monthly' 
   4) veic nepieciešamo salīdzinājumu par iepriekšējiem mēnešiem periodā, kas sākas ne agrāk par 2022.gada 1.jūniju un nav ilgāks par sešiem mēnešiem
      (darbs Aprēķinu lapā šūnu apgabalā C38:E43)  </t>
  </si>
  <si>
    <t>Ja prognozē tiek izmantoti 2 mēn + 2 cet, šūnā C17 izveido sasaisti ar  F42 šūnu</t>
  </si>
  <si>
    <r>
      <t xml:space="preserve">(zemāk jāizvēlas </t>
    </r>
    <r>
      <rPr>
        <b/>
        <u/>
        <sz val="12"/>
        <color rgb="FFFF0000"/>
        <rFont val="Arial"/>
        <family val="2"/>
      </rPr>
      <t>viens</t>
    </r>
    <r>
      <rPr>
        <b/>
        <sz val="12"/>
        <color rgb="FFFF0000"/>
        <rFont val="Arial"/>
        <family val="2"/>
      </rPr>
      <t xml:space="preserve"> atbilstošais scenārijs</t>
    </r>
    <r>
      <rPr>
        <sz val="10"/>
        <color rgb="FFFF0000"/>
        <rFont val="Arial"/>
        <family val="2"/>
        <charset val="186"/>
      </rPr>
      <t>)</t>
    </r>
  </si>
  <si>
    <t>Aprēķinu veikšanai tabulās aizpilda baltās šūnas. Gaiši pelēkajos laukos sniegts skaidrojums par to, kādos gadījumos laukus ir/nav nepieciešams aizpildīt</t>
  </si>
  <si>
    <t>oktobris</t>
  </si>
  <si>
    <r>
      <rPr>
        <b/>
        <i/>
        <u/>
        <sz val="11"/>
        <color rgb="FF57257D"/>
        <rFont val="Calibri"/>
        <family val="2"/>
        <charset val="186"/>
        <scheme val="minor"/>
      </rPr>
      <t>Piezīme</t>
    </r>
    <r>
      <rPr>
        <b/>
        <i/>
        <sz val="11"/>
        <color rgb="FF57257D"/>
        <rFont val="Calibri"/>
        <family val="2"/>
        <charset val="186"/>
        <scheme val="minor"/>
      </rPr>
      <t>:</t>
    </r>
    <r>
      <rPr>
        <i/>
        <sz val="11"/>
        <color rgb="FF57257D"/>
        <rFont val="Calibri"/>
        <family val="2"/>
        <charset val="186"/>
        <scheme val="minor"/>
      </rPr>
      <t xml:space="preserve"> aplēsi sāk gatavot, sākot ar mēnesi, kurā plānota tarifu projekta stāšanās spēkā:
* Ja tarifi stājas spēkā ar konkrēta ceturkšņa 1.mēnesi, kolonnas C un D netiek aizpildītas. 
* Ja tarifu stāšanās spēkā nesakrīt ar kalendāro ceturksni, pēc nepieciešamības aizpildāmas arī C un D kolonnas:
      * ja tarifi stājas spēkā divus mēnešus pirms jauna ceturkšņa sākuma, aizpilda abas (C un D) kolonnas;
       *  ja tarifi stājas spēkā vienu mēnesi pirms jauna ceturkšņa sākuma, aizpilda tikai vienu (C vai D) kolonnu.</t>
    </r>
  </si>
  <si>
    <t>Elektroenerģijas nodoklis*</t>
  </si>
  <si>
    <t>Balansēšana un uzcenojums*</t>
  </si>
  <si>
    <t>Periodiski pārskata atbilstoši situācijai elektroenerģijas tirgū, sazinieties ar Ūdenssaimniecības pakalpojumu nodaļu</t>
  </si>
  <si>
    <r>
      <rPr>
        <b/>
        <i/>
        <u/>
        <sz val="12"/>
        <color rgb="FF57257D"/>
        <rFont val="Calibri"/>
        <family val="2"/>
        <charset val="186"/>
        <scheme val="minor"/>
      </rPr>
      <t>* Piezīme</t>
    </r>
    <r>
      <rPr>
        <i/>
        <sz val="12"/>
        <color rgb="FF57257D"/>
        <rFont val="Calibri"/>
        <family val="2"/>
        <charset val="186"/>
        <scheme val="minor"/>
      </rPr>
      <t xml:space="preserve">: ja elektroenerģijas </t>
    </r>
    <r>
      <rPr>
        <i/>
        <u/>
        <sz val="12"/>
        <color rgb="FF57257D"/>
        <rFont val="Calibri"/>
        <family val="2"/>
        <charset val="186"/>
        <scheme val="minor"/>
      </rPr>
      <t xml:space="preserve">līgums jau </t>
    </r>
    <r>
      <rPr>
        <b/>
        <i/>
        <u/>
        <sz val="12"/>
        <color rgb="FF57257D"/>
        <rFont val="Calibri"/>
        <family val="2"/>
        <charset val="186"/>
        <scheme val="minor"/>
      </rPr>
      <t>ir</t>
    </r>
    <r>
      <rPr>
        <i/>
        <u/>
        <sz val="12"/>
        <color rgb="FF57257D"/>
        <rFont val="Calibri"/>
        <family val="2"/>
        <charset val="186"/>
        <scheme val="minor"/>
      </rPr>
      <t xml:space="preserve"> noslēgts</t>
    </r>
    <r>
      <rPr>
        <i/>
        <sz val="12"/>
        <color rgb="FF57257D"/>
        <rFont val="Calibri"/>
        <family val="2"/>
        <charset val="186"/>
        <scheme val="minor"/>
      </rPr>
      <t xml:space="preserve">, 21.rindā ieraksta līgumā noteikto </t>
    </r>
    <r>
      <rPr>
        <b/>
        <i/>
        <sz val="12"/>
        <color rgb="FF57257D"/>
        <rFont val="Calibri"/>
        <family val="2"/>
        <charset val="186"/>
        <scheme val="minor"/>
      </rPr>
      <t>elektroenerģijas tirgotāja uzcenojumu</t>
    </r>
    <r>
      <rPr>
        <i/>
        <sz val="12"/>
        <color rgb="FF57257D"/>
        <rFont val="Calibri"/>
        <family val="2"/>
        <charset val="186"/>
        <scheme val="minor"/>
      </rPr>
      <t xml:space="preserve">, savukārt 22. un 23.rindu atstāj </t>
    </r>
    <r>
      <rPr>
        <b/>
        <i/>
        <sz val="12"/>
        <color rgb="FF57257D"/>
        <rFont val="Calibri"/>
        <family val="2"/>
        <charset val="186"/>
        <scheme val="minor"/>
      </rPr>
      <t>tukšu</t>
    </r>
    <r>
      <rPr>
        <i/>
        <sz val="12"/>
        <color rgb="FF57257D"/>
        <rFont val="Calibri"/>
        <family val="2"/>
        <charset val="186"/>
        <scheme val="minor"/>
      </rPr>
      <t xml:space="preserve">. Tirgotāji uzcenojumā nodokli atsevišķi neizdala.
Ja </t>
    </r>
    <r>
      <rPr>
        <i/>
        <u/>
        <sz val="12"/>
        <color rgb="FF57257D"/>
        <rFont val="Calibri"/>
        <family val="2"/>
        <charset val="186"/>
        <scheme val="minor"/>
      </rPr>
      <t xml:space="preserve">līgums vēl </t>
    </r>
    <r>
      <rPr>
        <b/>
        <i/>
        <u/>
        <sz val="12"/>
        <color rgb="FF57257D"/>
        <rFont val="Calibri"/>
        <family val="2"/>
        <charset val="186"/>
        <scheme val="minor"/>
      </rPr>
      <t xml:space="preserve">nav </t>
    </r>
    <r>
      <rPr>
        <i/>
        <u/>
        <sz val="12"/>
        <color rgb="FF57257D"/>
        <rFont val="Calibri"/>
        <family val="2"/>
        <charset val="186"/>
        <scheme val="minor"/>
      </rPr>
      <t>noslēgts</t>
    </r>
    <r>
      <rPr>
        <i/>
        <sz val="12"/>
        <color rgb="FF57257D"/>
        <rFont val="Calibri"/>
        <family val="2"/>
        <charset val="186"/>
        <scheme val="minor"/>
      </rPr>
      <t xml:space="preserve">, tad 21. rindu atstāj </t>
    </r>
    <r>
      <rPr>
        <b/>
        <i/>
        <sz val="12"/>
        <color rgb="FF57257D"/>
        <rFont val="Calibri"/>
        <family val="2"/>
        <charset val="186"/>
        <scheme val="minor"/>
      </rPr>
      <t>tukšu</t>
    </r>
    <r>
      <rPr>
        <i/>
        <sz val="12"/>
        <color rgb="FF57257D"/>
        <rFont val="Calibri"/>
        <family val="2"/>
        <charset val="186"/>
        <scheme val="minor"/>
      </rPr>
      <t xml:space="preserve"> un aizpilda 22.un 23.rindu. 22.rindā aizpildāmajās kolonnās norāda  elektroenerģijas nodokli </t>
    </r>
    <r>
      <rPr>
        <b/>
        <i/>
        <sz val="12"/>
        <color rgb="FF57257D"/>
        <rFont val="Calibri"/>
        <family val="2"/>
        <charset val="186"/>
        <scheme val="minor"/>
      </rPr>
      <t>1,01 EUR/MWh</t>
    </r>
    <r>
      <rPr>
        <i/>
        <sz val="12"/>
        <color rgb="FF57257D"/>
        <rFont val="Calibri"/>
        <family val="2"/>
        <charset val="186"/>
        <scheme val="minor"/>
      </rPr>
      <t xml:space="preserve">. 23.rindā aizpildāmajās kolonnās norādāmo vērtību noskaidro, </t>
    </r>
    <r>
      <rPr>
        <b/>
        <i/>
        <sz val="12"/>
        <color rgb="FF57257D"/>
        <rFont val="Calibri"/>
        <family val="2"/>
        <charset val="186"/>
        <scheme val="minor"/>
      </rPr>
      <t>sazinoties ar SPRK</t>
    </r>
    <r>
      <rPr>
        <i/>
        <sz val="12"/>
        <color rgb="FF57257D"/>
        <rFont val="Calibri"/>
        <family val="2"/>
        <charset val="186"/>
        <scheme val="minor"/>
      </rPr>
      <t xml:space="preserve"> Ūdenssaimniecības nodaļu.</t>
    </r>
  </si>
  <si>
    <t>novembris</t>
  </si>
  <si>
    <t>decembris</t>
  </si>
  <si>
    <t>Q#-yy</t>
  </si>
  <si>
    <t>Darbību apraksts
 (Elektroenerģijas cenas biržā aplēsei tarifu projektam, kas stājas spēkā 2023.gada 1.martā)*</t>
  </si>
  <si>
    <r>
      <rPr>
        <b/>
        <sz val="11"/>
        <color theme="1"/>
        <rFont val="Arial"/>
        <family val="2"/>
        <charset val="186"/>
      </rPr>
      <t>ENOAFUTBLM###-yy</t>
    </r>
    <r>
      <rPr>
        <sz val="11"/>
        <color theme="1"/>
        <rFont val="Arial"/>
        <family val="2"/>
      </rPr>
      <t xml:space="preserve">
</t>
    </r>
    <r>
      <rPr>
        <i/>
        <sz val="11"/>
        <color theme="1"/>
        <rFont val="Arial"/>
        <family val="2"/>
        <charset val="186"/>
      </rPr>
      <t xml:space="preserve">(ENOAFUTBLMMAR-23)
</t>
    </r>
  </si>
  <si>
    <r>
      <rPr>
        <b/>
        <sz val="11"/>
        <color theme="1"/>
        <rFont val="Arial"/>
        <family val="2"/>
        <charset val="186"/>
      </rPr>
      <t>SYHELAFUTBLM###-yy</t>
    </r>
    <r>
      <rPr>
        <sz val="11"/>
        <color theme="1"/>
        <rFont val="Arial"/>
        <family val="2"/>
        <charset val="186"/>
      </rPr>
      <t xml:space="preserve">
</t>
    </r>
    <r>
      <rPr>
        <i/>
        <sz val="11"/>
        <color theme="1"/>
        <rFont val="Arial"/>
        <family val="2"/>
        <charset val="186"/>
      </rPr>
      <t>(SYHELAFUTBLMMAR-23)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</si>
</sst>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8" x14ac:knownFonts="1">
    <font>
      <sz val="11"/>
      <color theme="1"/>
      <name val="Arial"/>
      <family val="2"/>
    </font>
    <font>
      <sz val="11"/>
      <color theme="0"/>
      <name val="Arial"/>
      <family val="2"/>
    </font>
    <font>
      <sz val="11"/>
      <color theme="1"/>
      <name val="Calibri"/>
      <family val="2"/>
      <scheme val="minor"/>
    </font>
    <font>
      <b/>
      <sz val="12"/>
      <color theme="1"/>
      <name val="Calibri"/>
      <family val="2"/>
      <charset val="186"/>
      <scheme val="minor"/>
    </font>
    <font>
      <sz val="12"/>
      <color theme="1"/>
      <name val="Calibri"/>
      <family val="2"/>
      <scheme val="minor"/>
    </font>
    <font>
      <sz val="12"/>
      <color theme="1"/>
      <name val="Calibri"/>
      <family val="2"/>
      <charset val="186"/>
      <scheme val="minor"/>
    </font>
    <font>
      <b/>
      <sz val="11"/>
      <color rgb="FFFF0000"/>
      <name val="Arial"/>
      <family val="2"/>
      <charset val="186"/>
    </font>
    <font>
      <sz val="11"/>
      <color theme="1"/>
      <name val="Arial"/>
      <family val="2"/>
      <charset val="186"/>
    </font>
    <font>
      <sz val="12"/>
      <color theme="8"/>
      <name val="Calibri"/>
      <family val="2"/>
      <charset val="186"/>
      <scheme val="minor"/>
    </font>
    <font>
      <sz val="12"/>
      <color rgb="FFFF0000"/>
      <name val="Calibri"/>
      <family val="2"/>
      <charset val="186"/>
      <scheme val="minor"/>
    </font>
    <font>
      <sz val="12"/>
      <name val="Calibri"/>
      <family val="2"/>
      <charset val="186"/>
      <scheme val="minor"/>
    </font>
    <font>
      <sz val="11"/>
      <color rgb="FFFF0000"/>
      <name val="Arial"/>
      <family val="2"/>
    </font>
    <font>
      <b/>
      <sz val="12"/>
      <color theme="4"/>
      <name val="Calibri"/>
      <family val="2"/>
      <charset val="186"/>
      <scheme val="minor"/>
    </font>
    <font>
      <b/>
      <sz val="11"/>
      <color theme="1"/>
      <name val="Arial"/>
      <family val="2"/>
      <charset val="186"/>
    </font>
    <font>
      <u/>
      <sz val="11"/>
      <color theme="10"/>
      <name val="Arial"/>
      <family val="2"/>
    </font>
    <font>
      <b/>
      <sz val="12"/>
      <color theme="1"/>
      <name val="Arial"/>
      <family val="2"/>
      <charset val="186"/>
    </font>
    <font>
      <b/>
      <sz val="12"/>
      <name val="Calibri"/>
      <family val="2"/>
      <charset val="186"/>
      <scheme val="minor"/>
    </font>
    <font>
      <i/>
      <sz val="11"/>
      <color theme="1"/>
      <name val="Arial"/>
      <family val="2"/>
      <charset val="186"/>
    </font>
    <font>
      <b/>
      <sz val="11"/>
      <color theme="1"/>
      <name val="Calibri"/>
      <family val="2"/>
      <charset val="186"/>
      <scheme val="minor"/>
    </font>
    <font>
      <b/>
      <sz val="12"/>
      <color theme="4"/>
      <name val="Arial"/>
      <family val="2"/>
      <charset val="186"/>
    </font>
    <font>
      <b/>
      <sz val="14"/>
      <color theme="4"/>
      <name val="Arial"/>
      <family val="2"/>
      <charset val="186"/>
    </font>
    <font>
      <b/>
      <sz val="12"/>
      <color rgb="FFFF0000"/>
      <name val="Arial"/>
      <family val="2"/>
    </font>
    <font>
      <b/>
      <u/>
      <sz val="12"/>
      <color rgb="FFFF0000"/>
      <name val="Arial"/>
      <family val="2"/>
    </font>
    <font>
      <b/>
      <u/>
      <sz val="11"/>
      <color theme="1"/>
      <name val="Arial"/>
      <family val="2"/>
      <charset val="186"/>
    </font>
    <font>
      <sz val="11"/>
      <color theme="0" tint="-0.499984740745262"/>
      <name val="Arial"/>
      <family val="2"/>
    </font>
    <font>
      <sz val="11"/>
      <color theme="0" tint="-0.34998626667073579"/>
      <name val="Arial"/>
      <family val="2"/>
    </font>
    <font>
      <i/>
      <sz val="12"/>
      <color rgb="FFFF0000"/>
      <name val="Arial"/>
      <family val="2"/>
      <charset val="186"/>
    </font>
    <font>
      <b/>
      <sz val="14"/>
      <color rgb="FFFF0000"/>
      <name val="Arial"/>
      <family val="2"/>
      <charset val="186"/>
    </font>
    <font>
      <sz val="11"/>
      <color theme="1"/>
      <name val="Arial"/>
      <family val="2"/>
    </font>
    <font>
      <b/>
      <i/>
      <sz val="12"/>
      <color rgb="FFFF0000"/>
      <name val="Arial"/>
      <family val="2"/>
      <charset val="186"/>
    </font>
    <font>
      <sz val="11"/>
      <name val="Arial"/>
      <family val="2"/>
    </font>
    <font>
      <b/>
      <sz val="11"/>
      <name val="Arial"/>
      <family val="2"/>
    </font>
    <font>
      <b/>
      <u/>
      <sz val="11"/>
      <name val="Arial"/>
      <family val="2"/>
    </font>
    <font>
      <i/>
      <sz val="11"/>
      <name val="Arial"/>
      <family val="2"/>
    </font>
    <font>
      <sz val="11"/>
      <color rgb="FF000000"/>
      <name val="Times New Roman"/>
      <family val="1"/>
      <charset val="186"/>
    </font>
    <font>
      <i/>
      <sz val="11"/>
      <name val="Arial"/>
      <family val="2"/>
      <charset val="186"/>
    </font>
    <font>
      <sz val="10"/>
      <color rgb="FFFF0000"/>
      <name val="Arial"/>
      <family val="2"/>
      <charset val="186"/>
    </font>
    <font>
      <b/>
      <sz val="11"/>
      <color rgb="FFFF0000"/>
      <name val="Times New Roman"/>
      <family val="1"/>
      <charset val="186"/>
    </font>
    <font>
      <i/>
      <sz val="11"/>
      <color rgb="FF57257D"/>
      <name val="Calibri"/>
      <family val="2"/>
      <charset val="186"/>
      <scheme val="minor"/>
    </font>
    <font>
      <b/>
      <i/>
      <u/>
      <sz val="11"/>
      <color rgb="FF57257D"/>
      <name val="Calibri"/>
      <family val="2"/>
      <charset val="186"/>
      <scheme val="minor"/>
    </font>
    <font>
      <b/>
      <i/>
      <sz val="11"/>
      <color rgb="FF57257D"/>
      <name val="Calibri"/>
      <family val="2"/>
      <charset val="186"/>
      <scheme val="minor"/>
    </font>
    <font>
      <i/>
      <sz val="12"/>
      <color theme="1" tint="0.34998626667073579"/>
      <name val="Calibri"/>
      <family val="2"/>
      <charset val="186"/>
      <scheme val="minor"/>
    </font>
    <font>
      <i/>
      <sz val="12"/>
      <color rgb="FF57257D"/>
      <name val="Calibri"/>
      <family val="2"/>
      <charset val="186"/>
      <scheme val="minor"/>
    </font>
    <font>
      <b/>
      <i/>
      <u/>
      <sz val="12"/>
      <color rgb="FF57257D"/>
      <name val="Calibri"/>
      <family val="2"/>
      <charset val="186"/>
      <scheme val="minor"/>
    </font>
    <font>
      <i/>
      <u/>
      <sz val="12"/>
      <color rgb="FF57257D"/>
      <name val="Calibri"/>
      <family val="2"/>
      <charset val="186"/>
      <scheme val="minor"/>
    </font>
    <font>
      <b/>
      <i/>
      <sz val="12"/>
      <color rgb="FF57257D"/>
      <name val="Calibri"/>
      <family val="2"/>
      <charset val="186"/>
      <scheme val="minor"/>
    </font>
    <font>
      <sz val="11"/>
      <color rgb="FF001C37"/>
      <name val="Arial"/>
      <family val="2"/>
      <charset val="186"/>
    </font>
    <font>
      <i/>
      <sz val="11"/>
      <color rgb="FF7030A0"/>
      <name val="Arial"/>
      <family val="2"/>
      <charset val="186"/>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EDF0F9"/>
        <bgColor indexed="64"/>
      </patternFill>
    </fill>
    <fill>
      <patternFill patternType="solid">
        <fgColor rgb="FF92D050"/>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0" fontId="2" fillId="0" borderId="0"/>
    <xf numFmtId="0" fontId="14" fillId="0" borderId="0" applyNumberFormat="0" applyFill="0" applyBorder="0" applyAlignment="0" applyProtection="0"/>
    <xf numFmtId="0" fontId="28" fillId="0" borderId="0"/>
  </cellStyleXfs>
  <cellXfs count="109">
    <xf numFmtId="0" fontId="0" fillId="0" borderId="0" xfId="0"/>
    <xf numFmtId="0" fontId="1" fillId="2" borderId="0" xfId="0" applyFont="1" applyFill="1"/>
    <xf numFmtId="0" fontId="0" fillId="2" borderId="0" xfId="0" applyFill="1"/>
    <xf numFmtId="0" fontId="11" fillId="2" borderId="0" xfId="0" applyFont="1" applyFill="1"/>
    <xf numFmtId="0" fontId="7" fillId="0" borderId="0" xfId="0" applyFont="1" applyAlignment="1">
      <alignment horizontal="center"/>
    </xf>
    <xf numFmtId="0" fontId="15"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4"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wrapText="1"/>
    </xf>
    <xf numFmtId="0" fontId="14" fillId="2" borderId="4" xfId="2" applyFill="1" applyBorder="1" applyAlignment="1">
      <alignment horizontal="center" vertical="center"/>
    </xf>
    <xf numFmtId="0" fontId="0" fillId="2" borderId="1" xfId="0" applyFill="1" applyBorder="1"/>
    <xf numFmtId="0" fontId="0" fillId="2" borderId="0" xfId="0" applyFill="1" applyAlignment="1">
      <alignment horizontal="center" vertical="center"/>
    </xf>
    <xf numFmtId="0" fontId="15" fillId="2" borderId="0" xfId="0" applyFont="1" applyFill="1"/>
    <xf numFmtId="0" fontId="6" fillId="2" borderId="0" xfId="0" applyFont="1" applyFill="1"/>
    <xf numFmtId="0" fontId="14" fillId="2" borderId="0" xfId="2" applyFill="1" applyAlignment="1">
      <alignment horizontal="center" vertical="center" wrapText="1"/>
    </xf>
    <xf numFmtId="0" fontId="7" fillId="2" borderId="1" xfId="0" applyFont="1" applyFill="1" applyBorder="1" applyAlignment="1">
      <alignment horizontal="left" vertical="center" wrapText="1"/>
    </xf>
    <xf numFmtId="0" fontId="0" fillId="2" borderId="1" xfId="0" applyFill="1" applyBorder="1" applyAlignment="1">
      <alignment horizontal="center" vertical="center" wrapText="1"/>
    </xf>
    <xf numFmtId="0" fontId="7" fillId="2" borderId="1" xfId="0" applyFont="1" applyFill="1" applyBorder="1" applyAlignment="1">
      <alignment horizontal="center" vertical="center" wrapText="1"/>
    </xf>
    <xf numFmtId="0" fontId="23" fillId="2" borderId="4" xfId="0" applyFont="1" applyFill="1" applyBorder="1" applyAlignment="1">
      <alignment horizontal="center" vertical="center"/>
    </xf>
    <xf numFmtId="2" fontId="0" fillId="2" borderId="0" xfId="0" applyNumberFormat="1" applyFill="1"/>
    <xf numFmtId="0" fontId="30" fillId="2" borderId="1" xfId="0" applyFont="1" applyFill="1" applyBorder="1" applyAlignment="1">
      <alignment horizontal="left" vertical="center" wrapText="1"/>
    </xf>
    <xf numFmtId="0" fontId="1" fillId="2" borderId="0" xfId="0" applyFont="1" applyFill="1" applyProtection="1">
      <protection locked="0"/>
    </xf>
    <xf numFmtId="2" fontId="10" fillId="0" borderId="1" xfId="1" applyNumberFormat="1" applyFont="1" applyBorder="1" applyAlignment="1" applyProtection="1">
      <alignment horizontal="center"/>
      <protection locked="0"/>
    </xf>
    <xf numFmtId="164" fontId="12" fillId="0" borderId="1" xfId="1" applyNumberFormat="1" applyFont="1" applyBorder="1" applyAlignment="1" applyProtection="1">
      <alignment horizontal="center"/>
      <protection locked="0"/>
    </xf>
    <xf numFmtId="0" fontId="0" fillId="2" borderId="0" xfId="0" applyFill="1" applyProtection="1">
      <protection locked="0"/>
    </xf>
    <xf numFmtId="0" fontId="0" fillId="5" borderId="0" xfId="0" applyFill="1"/>
    <xf numFmtId="0" fontId="2" fillId="5" borderId="1" xfId="1" applyFill="1" applyBorder="1" applyProtection="1">
      <protection locked="0"/>
    </xf>
    <xf numFmtId="0" fontId="24" fillId="2" borderId="0" xfId="0" applyFont="1" applyFill="1" applyProtection="1">
      <protection locked="0"/>
    </xf>
    <xf numFmtId="0" fontId="1" fillId="0" borderId="0" xfId="0" applyFont="1" applyProtection="1">
      <protection locked="0"/>
    </xf>
    <xf numFmtId="0" fontId="0" fillId="5" borderId="0" xfId="0" applyFill="1" applyAlignment="1" applyProtection="1">
      <alignment horizontal="right"/>
      <protection locked="0"/>
    </xf>
    <xf numFmtId="0" fontId="0" fillId="2" borderId="0" xfId="0" applyFill="1" applyAlignment="1" applyProtection="1">
      <alignment horizontal="right"/>
      <protection locked="0"/>
    </xf>
    <xf numFmtId="2" fontId="15" fillId="0" borderId="3" xfId="0" applyNumberFormat="1" applyFont="1" applyBorder="1" applyAlignment="1" applyProtection="1">
      <alignment horizontal="center" vertical="center"/>
      <protection locked="0"/>
    </xf>
    <xf numFmtId="2" fontId="12" fillId="0" borderId="1" xfId="1" applyNumberFormat="1" applyFont="1" applyBorder="1" applyAlignment="1" applyProtection="1">
      <alignment horizontal="center"/>
      <protection locked="0"/>
    </xf>
    <xf numFmtId="2" fontId="12" fillId="0" borderId="1" xfId="0" applyNumberFormat="1" applyFont="1" applyBorder="1" applyAlignment="1" applyProtection="1">
      <alignment horizontal="center"/>
      <protection locked="0"/>
    </xf>
    <xf numFmtId="2" fontId="5" fillId="0" borderId="1" xfId="0" applyNumberFormat="1" applyFont="1" applyBorder="1" applyAlignment="1" applyProtection="1">
      <alignment horizontal="center"/>
      <protection locked="0"/>
    </xf>
    <xf numFmtId="2" fontId="5" fillId="0" borderId="1" xfId="1" applyNumberFormat="1" applyFont="1" applyBorder="1" applyAlignment="1" applyProtection="1">
      <alignment horizontal="center"/>
      <protection locked="0"/>
    </xf>
    <xf numFmtId="0" fontId="35" fillId="2" borderId="0" xfId="0" applyFont="1" applyFill="1" applyProtection="1">
      <protection locked="0"/>
    </xf>
    <xf numFmtId="17" fontId="16" fillId="0" borderId="1" xfId="1" applyNumberFormat="1" applyFont="1" applyBorder="1" applyAlignment="1" applyProtection="1">
      <alignment horizontal="center" vertical="center" wrapText="1"/>
      <protection locked="0"/>
    </xf>
    <xf numFmtId="0" fontId="3" fillId="0" borderId="1" xfId="1" applyFont="1" applyBorder="1" applyAlignment="1" applyProtection="1">
      <alignment horizontal="center" vertical="center" wrapText="1"/>
      <protection locked="0"/>
    </xf>
    <xf numFmtId="0" fontId="3" fillId="0" borderId="2" xfId="1" applyFont="1" applyBorder="1" applyAlignment="1" applyProtection="1">
      <alignment horizontal="center" vertical="center" wrapText="1"/>
      <protection locked="0"/>
    </xf>
    <xf numFmtId="2" fontId="6" fillId="2" borderId="0" xfId="0" applyNumberFormat="1" applyFont="1" applyFill="1"/>
    <xf numFmtId="0" fontId="35" fillId="2" borderId="0" xfId="0" applyFont="1" applyFill="1"/>
    <xf numFmtId="0" fontId="14" fillId="4" borderId="0" xfId="2" applyFill="1" applyProtection="1"/>
    <xf numFmtId="0" fontId="1" fillId="4" borderId="0" xfId="0" applyFont="1" applyFill="1"/>
    <xf numFmtId="0" fontId="17" fillId="2" borderId="0" xfId="0" applyFont="1" applyFill="1"/>
    <xf numFmtId="0" fontId="18" fillId="5" borderId="8" xfId="0" applyFont="1" applyFill="1" applyBorder="1" applyAlignment="1">
      <alignment horizontal="center"/>
    </xf>
    <xf numFmtId="0" fontId="19" fillId="2" borderId="0" xfId="0" applyFont="1" applyFill="1" applyAlignment="1">
      <alignment horizontal="left" vertical="center"/>
    </xf>
    <xf numFmtId="0" fontId="13" fillId="5" borderId="8" xfId="0" applyFont="1" applyFill="1" applyBorder="1" applyAlignment="1">
      <alignment horizontal="center"/>
    </xf>
    <xf numFmtId="2" fontId="25" fillId="2" borderId="0" xfId="0" applyNumberFormat="1" applyFont="1" applyFill="1"/>
    <xf numFmtId="0" fontId="25" fillId="2" borderId="0" xfId="0" applyFont="1" applyFill="1"/>
    <xf numFmtId="1" fontId="10" fillId="5" borderId="1" xfId="1" applyNumberFormat="1" applyFont="1" applyFill="1" applyBorder="1" applyAlignment="1">
      <alignment horizontal="center"/>
    </xf>
    <xf numFmtId="2" fontId="10" fillId="5" borderId="1" xfId="1" applyNumberFormat="1" applyFont="1" applyFill="1" applyBorder="1" applyAlignment="1">
      <alignment horizontal="center"/>
    </xf>
    <xf numFmtId="0" fontId="4" fillId="5" borderId="1" xfId="1" applyFont="1" applyFill="1" applyBorder="1" applyAlignment="1">
      <alignment horizontal="left"/>
    </xf>
    <xf numFmtId="0" fontId="4" fillId="5" borderId="1" xfId="1" applyFont="1" applyFill="1" applyBorder="1" applyAlignment="1">
      <alignment horizontal="left" wrapText="1"/>
    </xf>
    <xf numFmtId="0" fontId="3" fillId="5" borderId="1" xfId="1" applyFont="1" applyFill="1" applyBorder="1" applyAlignment="1">
      <alignment horizontal="left"/>
    </xf>
    <xf numFmtId="0" fontId="11" fillId="5" borderId="0" xfId="0" applyFont="1" applyFill="1" applyAlignment="1">
      <alignment wrapText="1"/>
    </xf>
    <xf numFmtId="0" fontId="16" fillId="5" borderId="1" xfId="1" applyFont="1" applyFill="1" applyBorder="1" applyAlignment="1">
      <alignment horizontal="center" vertical="center" wrapText="1"/>
    </xf>
    <xf numFmtId="0" fontId="34" fillId="5" borderId="1" xfId="0" applyFont="1" applyFill="1" applyBorder="1" applyAlignment="1">
      <alignment horizontal="left" vertical="center" wrapText="1"/>
    </xf>
    <xf numFmtId="2" fontId="12" fillId="5" borderId="1" xfId="1" applyNumberFormat="1" applyFont="1" applyFill="1" applyBorder="1" applyAlignment="1">
      <alignment horizontal="center"/>
    </xf>
    <xf numFmtId="164" fontId="12" fillId="5" borderId="1" xfId="1" applyNumberFormat="1" applyFont="1" applyFill="1" applyBorder="1" applyAlignment="1">
      <alignment horizontal="center"/>
    </xf>
    <xf numFmtId="2" fontId="12" fillId="5" borderId="1" xfId="0" applyNumberFormat="1" applyFont="1" applyFill="1" applyBorder="1" applyAlignment="1">
      <alignment horizontal="center"/>
    </xf>
    <xf numFmtId="0" fontId="12" fillId="5" borderId="1" xfId="1" applyFont="1" applyFill="1" applyBorder="1" applyAlignment="1">
      <alignment horizontal="center"/>
    </xf>
    <xf numFmtId="0" fontId="12" fillId="5" borderId="1" xfId="0" applyFont="1" applyFill="1" applyBorder="1" applyAlignment="1">
      <alignment horizontal="center"/>
    </xf>
    <xf numFmtId="1" fontId="8" fillId="5" borderId="1" xfId="1" applyNumberFormat="1" applyFont="1" applyFill="1" applyBorder="1" applyAlignment="1">
      <alignment horizontal="center"/>
    </xf>
    <xf numFmtId="1" fontId="5" fillId="5" borderId="1" xfId="1" applyNumberFormat="1" applyFont="1" applyFill="1" applyBorder="1" applyAlignment="1">
      <alignment horizontal="center"/>
    </xf>
    <xf numFmtId="2" fontId="5" fillId="5" borderId="1" xfId="1" applyNumberFormat="1" applyFont="1" applyFill="1" applyBorder="1" applyAlignment="1">
      <alignment horizontal="center"/>
    </xf>
    <xf numFmtId="1" fontId="9" fillId="5" borderId="1" xfId="1" applyNumberFormat="1" applyFont="1" applyFill="1" applyBorder="1" applyAlignment="1">
      <alignment horizontal="center"/>
    </xf>
    <xf numFmtId="2" fontId="11" fillId="5" borderId="1" xfId="0" applyNumberFormat="1" applyFont="1" applyFill="1" applyBorder="1"/>
    <xf numFmtId="2" fontId="9" fillId="5" borderId="1" xfId="1" applyNumberFormat="1" applyFont="1" applyFill="1" applyBorder="1" applyAlignment="1">
      <alignment horizontal="center"/>
    </xf>
    <xf numFmtId="0" fontId="5" fillId="0" borderId="1" xfId="1" applyFont="1" applyBorder="1" applyAlignment="1" applyProtection="1">
      <alignment horizontal="left"/>
      <protection locked="0"/>
    </xf>
    <xf numFmtId="2" fontId="37" fillId="5" borderId="9" xfId="0" applyNumberFormat="1" applyFont="1" applyFill="1" applyBorder="1" applyAlignment="1">
      <alignment horizontal="center" vertical="center" wrapText="1"/>
    </xf>
    <xf numFmtId="2" fontId="37" fillId="5" borderId="3" xfId="0" applyNumberFormat="1" applyFont="1" applyFill="1" applyBorder="1" applyAlignment="1">
      <alignment horizontal="center" vertical="center" wrapText="1"/>
    </xf>
    <xf numFmtId="2" fontId="37" fillId="5" borderId="10" xfId="0" applyNumberFormat="1" applyFont="1" applyFill="1" applyBorder="1" applyAlignment="1">
      <alignment horizontal="center" vertical="center" wrapText="1"/>
    </xf>
    <xf numFmtId="0" fontId="27" fillId="0" borderId="0" xfId="0" applyFont="1"/>
    <xf numFmtId="0" fontId="11" fillId="0" borderId="0" xfId="0" applyFont="1"/>
    <xf numFmtId="0" fontId="0" fillId="0" borderId="7" xfId="0" applyBorder="1" applyProtection="1">
      <protection locked="0"/>
    </xf>
    <xf numFmtId="2" fontId="0" fillId="0" borderId="7" xfId="0" applyNumberFormat="1" applyBorder="1" applyProtection="1">
      <protection locked="0"/>
    </xf>
    <xf numFmtId="2" fontId="0" fillId="5" borderId="1" xfId="0" applyNumberFormat="1" applyFill="1" applyBorder="1"/>
    <xf numFmtId="0" fontId="0" fillId="0" borderId="1" xfId="0" applyBorder="1" applyProtection="1">
      <protection locked="0"/>
    </xf>
    <xf numFmtId="2" fontId="0" fillId="0" borderId="1" xfId="0" applyNumberFormat="1" applyBorder="1" applyProtection="1">
      <protection locked="0"/>
    </xf>
    <xf numFmtId="0" fontId="7" fillId="0" borderId="1" xfId="0" applyFont="1" applyBorder="1" applyAlignment="1" applyProtection="1">
      <alignment horizontal="left"/>
      <protection locked="0"/>
    </xf>
    <xf numFmtId="0" fontId="7" fillId="0" borderId="1" xfId="0" applyFont="1" applyBorder="1" applyAlignment="1" applyProtection="1">
      <alignment horizontal="right"/>
      <protection locked="0"/>
    </xf>
    <xf numFmtId="0" fontId="0" fillId="0" borderId="1" xfId="0" applyBorder="1" applyAlignment="1" applyProtection="1">
      <alignment horizontal="right"/>
      <protection locked="0"/>
    </xf>
    <xf numFmtId="0" fontId="41" fillId="5" borderId="1" xfId="1" applyFont="1" applyFill="1" applyBorder="1" applyAlignment="1">
      <alignment horizontal="left"/>
    </xf>
    <xf numFmtId="2" fontId="41" fillId="0" borderId="1" xfId="0" applyNumberFormat="1" applyFont="1" applyBorder="1" applyAlignment="1" applyProtection="1">
      <alignment horizontal="center"/>
      <protection locked="0"/>
    </xf>
    <xf numFmtId="165" fontId="41" fillId="0" borderId="1" xfId="0" applyNumberFormat="1" applyFont="1" applyBorder="1" applyAlignment="1" applyProtection="1">
      <alignment horizontal="center"/>
      <protection locked="0"/>
    </xf>
    <xf numFmtId="0" fontId="11" fillId="6" borderId="0" xfId="0" applyFont="1" applyFill="1"/>
    <xf numFmtId="0" fontId="46" fillId="0" borderId="1" xfId="0" applyFont="1" applyBorder="1"/>
    <xf numFmtId="0" fontId="47" fillId="2" borderId="0" xfId="0" applyFont="1" applyFill="1"/>
    <xf numFmtId="2" fontId="12" fillId="0" borderId="1" xfId="1" applyNumberFormat="1" applyFont="1" applyBorder="1" applyAlignment="1">
      <alignment horizontal="center"/>
    </xf>
    <xf numFmtId="0" fontId="15" fillId="2" borderId="0" xfId="0" applyFont="1" applyFill="1" applyAlignment="1">
      <alignment horizontal="left" vertical="top"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28" fillId="2" borderId="6" xfId="3" applyFill="1" applyBorder="1" applyAlignment="1">
      <alignment horizontal="left" vertical="center" wrapText="1"/>
    </xf>
    <xf numFmtId="0" fontId="28" fillId="2" borderId="7" xfId="3" applyFill="1" applyBorder="1" applyAlignment="1">
      <alignment horizontal="left"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6" xfId="0" applyFill="1" applyBorder="1" applyAlignment="1">
      <alignment horizontal="center"/>
    </xf>
    <xf numFmtId="0" fontId="0" fillId="2" borderId="7" xfId="0" applyFill="1" applyBorder="1" applyAlignment="1">
      <alignment horizontal="center"/>
    </xf>
    <xf numFmtId="0" fontId="20" fillId="0" borderId="0" xfId="0" applyFont="1" applyAlignment="1">
      <alignment horizontal="left" vertical="center" wrapText="1"/>
    </xf>
    <xf numFmtId="0" fontId="38" fillId="5" borderId="4" xfId="1" applyFont="1" applyFill="1" applyBorder="1" applyAlignment="1">
      <alignment horizontal="left" vertical="top" wrapText="1"/>
    </xf>
    <xf numFmtId="0" fontId="38" fillId="5" borderId="5" xfId="1" applyFont="1" applyFill="1" applyBorder="1" applyAlignment="1">
      <alignment horizontal="left" vertical="top" wrapText="1"/>
    </xf>
    <xf numFmtId="0" fontId="38" fillId="5" borderId="2" xfId="1" applyFont="1" applyFill="1" applyBorder="1" applyAlignment="1">
      <alignment horizontal="left" vertical="top" wrapText="1"/>
    </xf>
    <xf numFmtId="0" fontId="42" fillId="5" borderId="4" xfId="1" applyFont="1" applyFill="1" applyBorder="1" applyAlignment="1">
      <alignment horizontal="left" vertical="top" wrapText="1"/>
    </xf>
    <xf numFmtId="0" fontId="42" fillId="5" borderId="5" xfId="1" applyFont="1" applyFill="1" applyBorder="1" applyAlignment="1">
      <alignment horizontal="left" vertical="top" wrapText="1"/>
    </xf>
    <xf numFmtId="0" fontId="42" fillId="5" borderId="2" xfId="1" applyFont="1" applyFill="1" applyBorder="1" applyAlignment="1">
      <alignment horizontal="left" vertical="top" wrapText="1"/>
    </xf>
    <xf numFmtId="0" fontId="18" fillId="0" borderId="0" xfId="0" applyFont="1" applyAlignment="1">
      <alignment horizontal="right"/>
    </xf>
    <xf numFmtId="0" fontId="26" fillId="0" borderId="0" xfId="3" applyFont="1" applyAlignment="1">
      <alignment horizontal="left" vertical="top" wrapText="1"/>
    </xf>
  </cellXfs>
  <cellStyles count="4">
    <cellStyle name="Hipersaite" xfId="2" builtinId="8"/>
    <cellStyle name="Normal 2" xfId="1" xr:uid="{F18C7906-5473-4435-B2BC-6C5C5BD09E84}"/>
    <cellStyle name="Parasts" xfId="0" builtinId="0"/>
    <cellStyle name="Parasts 7" xfId="3" xr:uid="{0F02C14D-9BBE-47BF-A25D-CA507F82EC8F}"/>
  </cellStyles>
  <dxfs count="0"/>
  <tableStyles count="0" defaultTableStyle="TableStyleMedium2" defaultPivotStyle="PivotStyleLight16"/>
  <colors>
    <mruColors>
      <color rgb="FFEDF0F9"/>
      <color rgb="FFF6F0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69272</xdr:colOff>
      <xdr:row>3</xdr:row>
      <xdr:rowOff>86591</xdr:rowOff>
    </xdr:from>
    <xdr:to>
      <xdr:col>4</xdr:col>
      <xdr:colOff>6632864</xdr:colOff>
      <xdr:row>3</xdr:row>
      <xdr:rowOff>3143968</xdr:rowOff>
    </xdr:to>
    <xdr:pic>
      <xdr:nvPicPr>
        <xdr:cNvPr id="2" name="Attēls 1">
          <a:extLst>
            <a:ext uri="{FF2B5EF4-FFF2-40B4-BE49-F238E27FC236}">
              <a16:creationId xmlns:a16="http://schemas.microsoft.com/office/drawing/2014/main" id="{D48B3E04-92D3-4D89-BE07-34F51459153A}"/>
            </a:ext>
          </a:extLst>
        </xdr:cNvPr>
        <xdr:cNvPicPr>
          <a:picLocks noChangeAspect="1"/>
        </xdr:cNvPicPr>
      </xdr:nvPicPr>
      <xdr:blipFill>
        <a:blip xmlns:r="http://schemas.openxmlformats.org/officeDocument/2006/relationships" r:embed="rId1"/>
        <a:stretch>
          <a:fillRect/>
        </a:stretch>
      </xdr:blipFill>
      <xdr:spPr>
        <a:xfrm>
          <a:off x="14391408" y="952500"/>
          <a:ext cx="6563592" cy="3057377"/>
        </a:xfrm>
        <a:prstGeom prst="rect">
          <a:avLst/>
        </a:prstGeom>
      </xdr:spPr>
    </xdr:pic>
    <xdr:clientData/>
  </xdr:twoCellAnchor>
  <xdr:twoCellAnchor editAs="oneCell">
    <xdr:from>
      <xdr:col>4</xdr:col>
      <xdr:colOff>69273</xdr:colOff>
      <xdr:row>4</xdr:row>
      <xdr:rowOff>900545</xdr:rowOff>
    </xdr:from>
    <xdr:to>
      <xdr:col>4</xdr:col>
      <xdr:colOff>6563591</xdr:colOff>
      <xdr:row>4</xdr:row>
      <xdr:rowOff>1133052</xdr:rowOff>
    </xdr:to>
    <xdr:pic>
      <xdr:nvPicPr>
        <xdr:cNvPr id="3" name="Attēls 2">
          <a:extLst>
            <a:ext uri="{FF2B5EF4-FFF2-40B4-BE49-F238E27FC236}">
              <a16:creationId xmlns:a16="http://schemas.microsoft.com/office/drawing/2014/main" id="{D342848B-75B5-49BE-86B3-67D66202E6BC}"/>
            </a:ext>
          </a:extLst>
        </xdr:cNvPr>
        <xdr:cNvPicPr>
          <a:picLocks noChangeAspect="1"/>
        </xdr:cNvPicPr>
      </xdr:nvPicPr>
      <xdr:blipFill>
        <a:blip xmlns:r="http://schemas.openxmlformats.org/officeDocument/2006/relationships" r:embed="rId2"/>
        <a:stretch>
          <a:fillRect/>
        </a:stretch>
      </xdr:blipFill>
      <xdr:spPr>
        <a:xfrm>
          <a:off x="14391409" y="5039590"/>
          <a:ext cx="6494318" cy="232507"/>
        </a:xfrm>
        <a:prstGeom prst="rect">
          <a:avLst/>
        </a:prstGeom>
      </xdr:spPr>
    </xdr:pic>
    <xdr:clientData/>
  </xdr:twoCellAnchor>
  <xdr:twoCellAnchor editAs="oneCell">
    <xdr:from>
      <xdr:col>4</xdr:col>
      <xdr:colOff>138546</xdr:colOff>
      <xdr:row>5</xdr:row>
      <xdr:rowOff>69271</xdr:rowOff>
    </xdr:from>
    <xdr:to>
      <xdr:col>4</xdr:col>
      <xdr:colOff>6613366</xdr:colOff>
      <xdr:row>5</xdr:row>
      <xdr:rowOff>2944090</xdr:rowOff>
    </xdr:to>
    <xdr:pic>
      <xdr:nvPicPr>
        <xdr:cNvPr id="4" name="Attēls 3">
          <a:extLst>
            <a:ext uri="{FF2B5EF4-FFF2-40B4-BE49-F238E27FC236}">
              <a16:creationId xmlns:a16="http://schemas.microsoft.com/office/drawing/2014/main" id="{75C76964-63FA-481D-803D-B9A4EBC5D133}"/>
            </a:ext>
          </a:extLst>
        </xdr:cNvPr>
        <xdr:cNvPicPr>
          <a:picLocks noChangeAspect="1"/>
        </xdr:cNvPicPr>
      </xdr:nvPicPr>
      <xdr:blipFill>
        <a:blip xmlns:r="http://schemas.openxmlformats.org/officeDocument/2006/relationships" r:embed="rId3"/>
        <a:stretch>
          <a:fillRect/>
        </a:stretch>
      </xdr:blipFill>
      <xdr:spPr>
        <a:xfrm>
          <a:off x="14460682" y="6130635"/>
          <a:ext cx="6474820" cy="2874819"/>
        </a:xfrm>
        <a:prstGeom prst="rect">
          <a:avLst/>
        </a:prstGeom>
      </xdr:spPr>
    </xdr:pic>
    <xdr:clientData/>
  </xdr:twoCellAnchor>
  <xdr:twoCellAnchor editAs="oneCell">
    <xdr:from>
      <xdr:col>4</xdr:col>
      <xdr:colOff>51954</xdr:colOff>
      <xdr:row>6</xdr:row>
      <xdr:rowOff>796636</xdr:rowOff>
    </xdr:from>
    <xdr:to>
      <xdr:col>4</xdr:col>
      <xdr:colOff>6594172</xdr:colOff>
      <xdr:row>6</xdr:row>
      <xdr:rowOff>1246910</xdr:rowOff>
    </xdr:to>
    <xdr:pic>
      <xdr:nvPicPr>
        <xdr:cNvPr id="7" name="Attēls 6">
          <a:extLst>
            <a:ext uri="{FF2B5EF4-FFF2-40B4-BE49-F238E27FC236}">
              <a16:creationId xmlns:a16="http://schemas.microsoft.com/office/drawing/2014/main" id="{5AE8E331-CC61-4E97-AF55-3EDFBD930CB3}"/>
            </a:ext>
          </a:extLst>
        </xdr:cNvPr>
        <xdr:cNvPicPr>
          <a:picLocks noChangeAspect="1"/>
        </xdr:cNvPicPr>
      </xdr:nvPicPr>
      <xdr:blipFill>
        <a:blip xmlns:r="http://schemas.openxmlformats.org/officeDocument/2006/relationships" r:embed="rId4"/>
        <a:stretch>
          <a:fillRect/>
        </a:stretch>
      </xdr:blipFill>
      <xdr:spPr>
        <a:xfrm>
          <a:off x="14374090" y="10079181"/>
          <a:ext cx="6542218" cy="450274"/>
        </a:xfrm>
        <a:prstGeom prst="rect">
          <a:avLst/>
        </a:prstGeom>
      </xdr:spPr>
    </xdr:pic>
    <xdr:clientData/>
  </xdr:twoCellAnchor>
  <xdr:twoCellAnchor editAs="oneCell">
    <xdr:from>
      <xdr:col>4</xdr:col>
      <xdr:colOff>519547</xdr:colOff>
      <xdr:row>7</xdr:row>
      <xdr:rowOff>363681</xdr:rowOff>
    </xdr:from>
    <xdr:to>
      <xdr:col>4</xdr:col>
      <xdr:colOff>6147956</xdr:colOff>
      <xdr:row>8</xdr:row>
      <xdr:rowOff>1154312</xdr:rowOff>
    </xdr:to>
    <xdr:pic>
      <xdr:nvPicPr>
        <xdr:cNvPr id="12" name="Attēls 11">
          <a:extLst>
            <a:ext uri="{FF2B5EF4-FFF2-40B4-BE49-F238E27FC236}">
              <a16:creationId xmlns:a16="http://schemas.microsoft.com/office/drawing/2014/main" id="{97A76365-E1D4-061A-8D95-3DE2375B4D3F}"/>
            </a:ext>
          </a:extLst>
        </xdr:cNvPr>
        <xdr:cNvPicPr>
          <a:picLocks noChangeAspect="1"/>
        </xdr:cNvPicPr>
      </xdr:nvPicPr>
      <xdr:blipFill>
        <a:blip xmlns:r="http://schemas.openxmlformats.org/officeDocument/2006/relationships" r:embed="rId5"/>
        <a:stretch>
          <a:fillRect/>
        </a:stretch>
      </xdr:blipFill>
      <xdr:spPr>
        <a:xfrm>
          <a:off x="14841683" y="11533908"/>
          <a:ext cx="5628409" cy="2124131"/>
        </a:xfrm>
        <a:prstGeom prst="rect">
          <a:avLst/>
        </a:prstGeom>
      </xdr:spPr>
    </xdr:pic>
    <xdr:clientData/>
  </xdr:twoCellAnchor>
  <xdr:twoCellAnchor editAs="oneCell">
    <xdr:from>
      <xdr:col>4</xdr:col>
      <xdr:colOff>138545</xdr:colOff>
      <xdr:row>9</xdr:row>
      <xdr:rowOff>138545</xdr:rowOff>
    </xdr:from>
    <xdr:to>
      <xdr:col>4</xdr:col>
      <xdr:colOff>6615545</xdr:colOff>
      <xdr:row>9</xdr:row>
      <xdr:rowOff>2013939</xdr:rowOff>
    </xdr:to>
    <xdr:pic>
      <xdr:nvPicPr>
        <xdr:cNvPr id="13" name="Attēls 12">
          <a:extLst>
            <a:ext uri="{FF2B5EF4-FFF2-40B4-BE49-F238E27FC236}">
              <a16:creationId xmlns:a16="http://schemas.microsoft.com/office/drawing/2014/main" id="{DFE3C695-3E3C-4E7C-996A-1016CAFCB5A9}"/>
            </a:ext>
          </a:extLst>
        </xdr:cNvPr>
        <xdr:cNvPicPr>
          <a:picLocks noChangeAspect="1"/>
        </xdr:cNvPicPr>
      </xdr:nvPicPr>
      <xdr:blipFill>
        <a:blip xmlns:r="http://schemas.openxmlformats.org/officeDocument/2006/relationships" r:embed="rId6"/>
        <a:stretch>
          <a:fillRect/>
        </a:stretch>
      </xdr:blipFill>
      <xdr:spPr>
        <a:xfrm>
          <a:off x="14460681" y="13923818"/>
          <a:ext cx="6477000" cy="1875394"/>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nasdaqomx.com/commodities/market-prices/history" TargetMode="External"/><Relationship Id="rId7" Type="http://schemas.openxmlformats.org/officeDocument/2006/relationships/drawing" Target="../drawings/drawing1.xml"/><Relationship Id="rId2" Type="http://schemas.openxmlformats.org/officeDocument/2006/relationships/hyperlink" Target="http://www.nasdaqomx.com/commodities/market-prices/history" TargetMode="External"/><Relationship Id="rId1" Type="http://schemas.openxmlformats.org/officeDocument/2006/relationships/hyperlink" Target="http://www.nasdaqomx.com/commodities/market-prices/history" TargetMode="External"/><Relationship Id="rId6" Type="http://schemas.openxmlformats.org/officeDocument/2006/relationships/printerSettings" Target="../printerSettings/printerSettings1.bin"/><Relationship Id="rId5" Type="http://schemas.openxmlformats.org/officeDocument/2006/relationships/hyperlink" Target="https://www.nordpoolgroup.com/en/Market-data1/Dayahead/Area-Prices/LV/Monthly/?view=table" TargetMode="External"/><Relationship Id="rId4" Type="http://schemas.openxmlformats.org/officeDocument/2006/relationships/hyperlink" Target="http://www.nasdaqomx.com/commodities/market-prices/history"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nordpoolgroup.com/en/Market-data1/Dayahead/Area-Prices/LV/Monthly/?dd=LV&amp;view=table" TargetMode="External"/><Relationship Id="rId1" Type="http://schemas.openxmlformats.org/officeDocument/2006/relationships/hyperlink" Target="http://www.nasdaqomx.com/commodities/market-prices/histo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B1CD7-0C6C-4574-A46F-E03328592EE8}">
  <sheetPr>
    <tabColor theme="4" tint="0.79998168889431442"/>
  </sheetPr>
  <dimension ref="A1:F17"/>
  <sheetViews>
    <sheetView tabSelected="1" zoomScale="55" zoomScaleNormal="55" workbookViewId="0">
      <pane xSplit="1" ySplit="3" topLeftCell="B5" activePane="bottomRight" state="frozen"/>
      <selection pane="topRight" activeCell="B1" sqref="B1"/>
      <selection pane="bottomLeft" activeCell="A4" sqref="A4"/>
      <selection pane="bottomRight" activeCell="J10" sqref="J10"/>
    </sheetView>
  </sheetViews>
  <sheetFormatPr defaultColWidth="8.58203125" defaultRowHeight="14" x14ac:dyDescent="0.3"/>
  <cols>
    <col min="1" max="1" width="7" style="2" customWidth="1"/>
    <col min="2" max="2" width="78.5" style="2" customWidth="1"/>
    <col min="3" max="3" width="44.75" style="2" customWidth="1"/>
    <col min="4" max="4" width="57.58203125" style="2" customWidth="1"/>
    <col min="5" max="5" width="88.75" style="2" customWidth="1"/>
    <col min="6" max="16384" width="8.58203125" style="2"/>
  </cols>
  <sheetData>
    <row r="1" spans="1:6" ht="21" customHeight="1" x14ac:dyDescent="0.4">
      <c r="B1" s="74"/>
      <c r="C1" s="75"/>
      <c r="D1" s="75"/>
      <c r="E1" s="75"/>
    </row>
    <row r="2" spans="1:6" ht="1.5" hidden="1" customHeight="1" x14ac:dyDescent="0.3"/>
    <row r="3" spans="1:6" ht="46.5" x14ac:dyDescent="0.3">
      <c r="A3" s="5" t="s">
        <v>1</v>
      </c>
      <c r="B3" s="6" t="s">
        <v>66</v>
      </c>
      <c r="C3" s="5" t="s">
        <v>2</v>
      </c>
      <c r="D3" s="7" t="s">
        <v>5</v>
      </c>
      <c r="E3" s="5" t="s">
        <v>3</v>
      </c>
    </row>
    <row r="4" spans="1:6" ht="258" customHeight="1" x14ac:dyDescent="0.3">
      <c r="A4" s="8">
        <v>1</v>
      </c>
      <c r="B4" s="16" t="s">
        <v>43</v>
      </c>
      <c r="C4" s="18" t="s">
        <v>67</v>
      </c>
      <c r="D4" s="10" t="s">
        <v>4</v>
      </c>
      <c r="E4" s="11"/>
    </row>
    <row r="5" spans="1:6" ht="151.5" customHeight="1" x14ac:dyDescent="0.3">
      <c r="A5" s="8">
        <v>2</v>
      </c>
      <c r="B5" s="21" t="s">
        <v>51</v>
      </c>
      <c r="C5" s="18" t="s">
        <v>68</v>
      </c>
      <c r="D5" s="10" t="s">
        <v>4</v>
      </c>
      <c r="E5" s="11"/>
    </row>
    <row r="6" spans="1:6" ht="254.25" customHeight="1" x14ac:dyDescent="0.3">
      <c r="A6" s="8">
        <v>3</v>
      </c>
      <c r="B6" s="16" t="s">
        <v>44</v>
      </c>
      <c r="C6" s="18" t="s">
        <v>45</v>
      </c>
      <c r="D6" s="10" t="s">
        <v>4</v>
      </c>
      <c r="E6" s="11"/>
    </row>
    <row r="7" spans="1:6" ht="149.25" customHeight="1" x14ac:dyDescent="0.3">
      <c r="A7" s="8">
        <v>4</v>
      </c>
      <c r="B7" s="21" t="s">
        <v>52</v>
      </c>
      <c r="C7" s="18" t="s">
        <v>46</v>
      </c>
      <c r="D7" s="10" t="s">
        <v>4</v>
      </c>
      <c r="E7" s="11"/>
    </row>
    <row r="8" spans="1:6" ht="105" customHeight="1" x14ac:dyDescent="0.3">
      <c r="A8" s="92">
        <v>5</v>
      </c>
      <c r="B8" s="94" t="s">
        <v>53</v>
      </c>
      <c r="C8" s="96" t="s">
        <v>47</v>
      </c>
      <c r="D8" s="15" t="s">
        <v>50</v>
      </c>
      <c r="E8" s="98"/>
    </row>
    <row r="9" spans="1:6" s="12" customFormat="1" ht="100.5" customHeight="1" x14ac:dyDescent="0.3">
      <c r="A9" s="93"/>
      <c r="B9" s="95"/>
      <c r="C9" s="97"/>
      <c r="D9" s="19" t="s">
        <v>27</v>
      </c>
      <c r="E9" s="99"/>
    </row>
    <row r="10" spans="1:6" s="12" customFormat="1" ht="178.5" customHeight="1" x14ac:dyDescent="0.3">
      <c r="A10" s="8">
        <v>4</v>
      </c>
      <c r="B10" s="9" t="s">
        <v>30</v>
      </c>
      <c r="C10" s="17" t="s">
        <v>28</v>
      </c>
      <c r="D10" s="19" t="s">
        <v>27</v>
      </c>
      <c r="E10" s="8"/>
    </row>
    <row r="11" spans="1:6" s="13" customFormat="1" ht="15.75" customHeight="1" x14ac:dyDescent="0.35"/>
    <row r="12" spans="1:6" ht="66.75" customHeight="1" x14ac:dyDescent="0.3">
      <c r="B12" s="91" t="s">
        <v>48</v>
      </c>
      <c r="C12" s="91"/>
      <c r="D12" s="91"/>
      <c r="E12" s="91"/>
      <c r="F12" s="91"/>
    </row>
    <row r="13" spans="1:6" ht="38.25" customHeight="1" x14ac:dyDescent="0.3">
      <c r="B13" s="91" t="s">
        <v>29</v>
      </c>
      <c r="C13" s="91"/>
      <c r="D13" s="91"/>
      <c r="E13" s="91"/>
      <c r="F13" s="91"/>
    </row>
    <row r="14" spans="1:6" ht="38.5" customHeight="1" x14ac:dyDescent="0.3">
      <c r="B14" s="91" t="s">
        <v>31</v>
      </c>
      <c r="C14" s="91"/>
      <c r="D14" s="91"/>
      <c r="E14" s="91"/>
      <c r="F14" s="91"/>
    </row>
    <row r="17" spans="2:2" x14ac:dyDescent="0.3">
      <c r="B17" s="14"/>
    </row>
  </sheetData>
  <mergeCells count="7">
    <mergeCell ref="B14:F14"/>
    <mergeCell ref="A8:A9"/>
    <mergeCell ref="B8:B9"/>
    <mergeCell ref="C8:C9"/>
    <mergeCell ref="E8:E9"/>
    <mergeCell ref="B12:F12"/>
    <mergeCell ref="B13:F13"/>
  </mergeCells>
  <hyperlinks>
    <hyperlink ref="D4" r:id="rId1" xr:uid="{31E5BA4D-AC61-47A9-AED2-3EB437BB05C5}"/>
    <hyperlink ref="D5" r:id="rId2" xr:uid="{DCCCF57C-C6EE-442E-A1BC-DF0B9B6530E2}"/>
    <hyperlink ref="D6" r:id="rId3" xr:uid="{D67B2E28-EF76-484B-B222-140360DA8C4E}"/>
    <hyperlink ref="D7" r:id="rId4" xr:uid="{1BC25FB7-6DD0-4B8E-98E5-6F8A0DC1169B}"/>
    <hyperlink ref="D8" r:id="rId5" xr:uid="{9E9F0994-85C7-4172-B9A2-F922A30E45B4}"/>
  </hyperlinks>
  <pageMargins left="0.7" right="0.7" top="0.75" bottom="0.75"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1FB81-0237-48A4-BE98-0A29B1819376}">
  <sheetPr>
    <tabColor theme="5" tint="0.59999389629810485"/>
  </sheetPr>
  <dimension ref="A1:U124"/>
  <sheetViews>
    <sheetView topLeftCell="A17" zoomScale="85" zoomScaleNormal="85" workbookViewId="0">
      <selection activeCell="D8" sqref="D8"/>
    </sheetView>
  </sheetViews>
  <sheetFormatPr defaultColWidth="8.58203125" defaultRowHeight="14" x14ac:dyDescent="0.3"/>
  <cols>
    <col min="1" max="1" width="4.75" style="2" customWidth="1"/>
    <col min="2" max="2" width="44.58203125" style="2" customWidth="1"/>
    <col min="3" max="4" width="18.58203125" style="4" customWidth="1"/>
    <col min="5" max="6" width="18.58203125" style="2" customWidth="1"/>
    <col min="7" max="7" width="10.5" style="2" customWidth="1"/>
    <col min="8" max="8" width="18.58203125" style="2" customWidth="1"/>
    <col min="9" max="13" width="8.58203125" style="1"/>
    <col min="14" max="14" width="14.58203125" style="1" customWidth="1"/>
    <col min="15" max="15" width="8.58203125" style="1"/>
    <col min="16" max="16" width="23.08203125" style="2" customWidth="1"/>
    <col min="17" max="17" width="15.75" style="2" customWidth="1"/>
    <col min="18" max="18" width="28.5" style="2" customWidth="1"/>
    <col min="19" max="16384" width="8.58203125" style="2"/>
  </cols>
  <sheetData>
    <row r="1" spans="1:21" ht="42.75" customHeight="1" x14ac:dyDescent="0.3">
      <c r="B1" s="100" t="s">
        <v>56</v>
      </c>
      <c r="C1" s="100"/>
      <c r="D1" s="100"/>
      <c r="E1" s="100"/>
      <c r="F1" s="100"/>
      <c r="G1" s="100"/>
      <c r="H1" s="100"/>
      <c r="I1" s="22"/>
      <c r="J1" s="22"/>
      <c r="K1" s="22"/>
      <c r="L1" s="22"/>
      <c r="M1" s="22"/>
      <c r="N1" s="22"/>
      <c r="O1" s="43" t="s">
        <v>4</v>
      </c>
      <c r="P1" s="44"/>
      <c r="Q1" s="44"/>
      <c r="R1" s="44"/>
      <c r="S1" s="1"/>
      <c r="T1" s="1"/>
      <c r="U1" s="1"/>
    </row>
    <row r="2" spans="1:21" ht="22.5" customHeight="1" x14ac:dyDescent="0.35">
      <c r="B2" s="56"/>
      <c r="C2" s="57"/>
      <c r="D2" s="57"/>
      <c r="E2" s="57"/>
      <c r="F2" s="57"/>
      <c r="G2" s="45" t="s">
        <v>24</v>
      </c>
      <c r="H2" s="1"/>
      <c r="I2" s="22"/>
      <c r="J2" s="22"/>
      <c r="K2" s="22"/>
      <c r="L2" s="22"/>
      <c r="M2" s="22"/>
      <c r="N2" s="22"/>
      <c r="O2" s="22"/>
      <c r="P2" s="22"/>
      <c r="Q2" s="1"/>
      <c r="R2" s="1"/>
      <c r="S2" s="1"/>
      <c r="T2" s="1"/>
      <c r="U2" s="1"/>
    </row>
    <row r="3" spans="1:21" ht="15.5" x14ac:dyDescent="0.35">
      <c r="B3" s="27"/>
      <c r="C3" s="38" t="s">
        <v>42</v>
      </c>
      <c r="D3" s="38" t="s">
        <v>42</v>
      </c>
      <c r="E3" s="39" t="s">
        <v>65</v>
      </c>
      <c r="F3" s="40" t="s">
        <v>65</v>
      </c>
      <c r="G3" s="1"/>
      <c r="H3" s="22"/>
      <c r="I3" s="22"/>
      <c r="J3" s="22"/>
      <c r="K3" s="22"/>
      <c r="L3" s="22"/>
      <c r="M3" s="22"/>
      <c r="N3" s="22"/>
      <c r="O3" s="22"/>
      <c r="P3" s="22"/>
      <c r="Q3" s="1"/>
      <c r="R3" s="1"/>
      <c r="S3" s="1"/>
      <c r="T3" s="1"/>
      <c r="U3" s="1"/>
    </row>
    <row r="4" spans="1:21" ht="88.5" customHeight="1" x14ac:dyDescent="0.35">
      <c r="B4" s="101" t="s">
        <v>58</v>
      </c>
      <c r="C4" s="102"/>
      <c r="D4" s="102"/>
      <c r="E4" s="102"/>
      <c r="F4" s="103"/>
      <c r="G4" s="42"/>
      <c r="H4" s="37"/>
      <c r="I4" s="37"/>
      <c r="J4" s="37"/>
      <c r="K4" s="37"/>
      <c r="L4" s="37"/>
      <c r="M4" s="37"/>
      <c r="N4" s="37"/>
      <c r="O4" s="22"/>
      <c r="P4" s="22"/>
      <c r="Q4" s="1"/>
      <c r="R4" s="1"/>
      <c r="S4" s="1"/>
      <c r="T4" s="1"/>
      <c r="U4" s="1"/>
    </row>
    <row r="5" spans="1:21" s="1" customFormat="1" ht="15.5" x14ac:dyDescent="0.35">
      <c r="B5" s="70" t="s">
        <v>40</v>
      </c>
      <c r="C5" s="23"/>
      <c r="D5" s="58"/>
      <c r="E5" s="58"/>
      <c r="F5" s="58"/>
      <c r="G5" s="42" t="s">
        <v>16</v>
      </c>
      <c r="H5" s="37"/>
      <c r="I5" s="37"/>
      <c r="J5" s="37"/>
      <c r="K5" s="37"/>
      <c r="L5" s="37"/>
      <c r="M5" s="37"/>
      <c r="N5" s="37"/>
      <c r="O5" s="22"/>
      <c r="P5" s="22"/>
    </row>
    <row r="6" spans="1:21" s="1" customFormat="1" ht="15.5" x14ac:dyDescent="0.35">
      <c r="B6" s="70" t="s">
        <v>40</v>
      </c>
      <c r="C6" s="58"/>
      <c r="D6" s="23"/>
      <c r="E6" s="58"/>
      <c r="F6" s="51"/>
      <c r="G6" s="42"/>
      <c r="H6" s="37"/>
      <c r="I6" s="37"/>
      <c r="J6" s="37"/>
      <c r="K6" s="37"/>
      <c r="L6" s="37"/>
      <c r="M6" s="37"/>
      <c r="N6" s="37"/>
      <c r="O6" s="22"/>
      <c r="P6" s="22"/>
    </row>
    <row r="7" spans="1:21" s="1" customFormat="1" ht="15.5" x14ac:dyDescent="0.35">
      <c r="B7" s="51"/>
      <c r="C7" s="58"/>
      <c r="D7" s="58"/>
      <c r="E7" s="58"/>
      <c r="F7" s="51"/>
      <c r="G7" s="42" t="s">
        <v>12</v>
      </c>
      <c r="H7" s="37"/>
      <c r="I7" s="37"/>
      <c r="J7" s="37"/>
      <c r="K7" s="37"/>
      <c r="L7" s="37"/>
      <c r="M7" s="37"/>
      <c r="N7" s="37"/>
      <c r="O7" s="22"/>
      <c r="P7" s="22"/>
    </row>
    <row r="8" spans="1:21" s="1" customFormat="1" ht="15.5" x14ac:dyDescent="0.35">
      <c r="B8" s="70" t="s">
        <v>38</v>
      </c>
      <c r="C8" s="58"/>
      <c r="D8" s="58"/>
      <c r="E8" s="23"/>
      <c r="F8" s="51"/>
      <c r="G8" s="42" t="s">
        <v>8</v>
      </c>
      <c r="H8" s="37"/>
      <c r="I8" s="37"/>
      <c r="J8" s="37"/>
      <c r="K8" s="37"/>
      <c r="L8" s="37"/>
      <c r="M8" s="37"/>
      <c r="N8" s="37"/>
      <c r="O8" s="22"/>
      <c r="P8" s="22"/>
    </row>
    <row r="9" spans="1:21" s="1" customFormat="1" ht="15.5" x14ac:dyDescent="0.35">
      <c r="A9" s="1" t="s">
        <v>0</v>
      </c>
      <c r="B9" s="70" t="s">
        <v>38</v>
      </c>
      <c r="C9" s="58"/>
      <c r="D9" s="58"/>
      <c r="E9" s="51"/>
      <c r="F9" s="23"/>
      <c r="G9" s="42" t="s">
        <v>9</v>
      </c>
      <c r="H9" s="37"/>
      <c r="I9" s="37"/>
      <c r="J9" s="37"/>
      <c r="K9" s="37"/>
      <c r="L9" s="37"/>
      <c r="M9" s="37"/>
      <c r="N9" s="37"/>
      <c r="O9" s="22"/>
      <c r="P9" s="22"/>
    </row>
    <row r="10" spans="1:21" s="1" customFormat="1" ht="15.5" x14ac:dyDescent="0.35">
      <c r="B10" s="52"/>
      <c r="C10" s="58"/>
      <c r="D10" s="58"/>
      <c r="E10" s="52"/>
      <c r="F10" s="52"/>
      <c r="G10" s="42" t="s">
        <v>10</v>
      </c>
      <c r="H10" s="37"/>
      <c r="I10" s="37"/>
      <c r="J10" s="37"/>
      <c r="K10" s="37"/>
      <c r="L10" s="37"/>
      <c r="M10" s="37"/>
      <c r="N10" s="37"/>
      <c r="O10" s="22"/>
      <c r="P10" s="22"/>
    </row>
    <row r="11" spans="1:21" s="1" customFormat="1" ht="15.65" customHeight="1" x14ac:dyDescent="0.35">
      <c r="B11" s="70" t="s">
        <v>41</v>
      </c>
      <c r="C11" s="36"/>
      <c r="D11" s="58"/>
      <c r="E11" s="52"/>
      <c r="F11" s="52"/>
      <c r="G11" s="42" t="s">
        <v>16</v>
      </c>
      <c r="H11" s="37"/>
      <c r="I11" s="37"/>
      <c r="J11" s="37"/>
      <c r="K11" s="37"/>
      <c r="L11" s="37"/>
      <c r="M11" s="37"/>
      <c r="N11" s="37"/>
      <c r="O11" s="22"/>
      <c r="P11" s="22"/>
    </row>
    <row r="12" spans="1:21" s="1" customFormat="1" ht="15.5" x14ac:dyDescent="0.35">
      <c r="B12" s="70" t="s">
        <v>41</v>
      </c>
      <c r="C12" s="58"/>
      <c r="D12" s="36"/>
      <c r="E12" s="67"/>
      <c r="F12" s="68"/>
      <c r="G12" s="42"/>
      <c r="H12" s="37"/>
      <c r="I12" s="37"/>
      <c r="J12" s="37"/>
      <c r="K12" s="37"/>
      <c r="L12" s="37"/>
      <c r="M12" s="37"/>
      <c r="N12" s="37"/>
      <c r="O12" s="22"/>
      <c r="P12" s="22"/>
    </row>
    <row r="13" spans="1:21" s="1" customFormat="1" ht="15.5" x14ac:dyDescent="0.35">
      <c r="B13" s="53"/>
      <c r="C13" s="58"/>
      <c r="D13" s="67"/>
      <c r="E13" s="67"/>
      <c r="F13" s="69"/>
      <c r="G13" s="42" t="s">
        <v>12</v>
      </c>
      <c r="H13" s="37"/>
      <c r="I13" s="37"/>
      <c r="J13" s="37"/>
      <c r="K13" s="37"/>
      <c r="L13" s="37"/>
      <c r="M13" s="37"/>
      <c r="N13" s="37"/>
      <c r="O13" s="22"/>
      <c r="P13" s="22"/>
    </row>
    <row r="14" spans="1:21" s="1" customFormat="1" ht="15.5" x14ac:dyDescent="0.35">
      <c r="B14" s="70" t="s">
        <v>39</v>
      </c>
      <c r="C14" s="58"/>
      <c r="D14" s="67"/>
      <c r="E14" s="35"/>
      <c r="F14" s="69"/>
      <c r="G14" s="42" t="s">
        <v>8</v>
      </c>
      <c r="H14" s="37"/>
      <c r="I14" s="37"/>
      <c r="J14" s="37"/>
      <c r="K14" s="37"/>
      <c r="L14" s="37"/>
      <c r="M14" s="37"/>
      <c r="N14" s="37"/>
      <c r="O14" s="22"/>
      <c r="P14" s="22"/>
    </row>
    <row r="15" spans="1:21" s="1" customFormat="1" ht="15.5" x14ac:dyDescent="0.35">
      <c r="B15" s="70" t="s">
        <v>39</v>
      </c>
      <c r="C15" s="58"/>
      <c r="D15" s="64"/>
      <c r="E15" s="65"/>
      <c r="F15" s="35"/>
      <c r="G15" s="42" t="s">
        <v>9</v>
      </c>
      <c r="H15" s="37"/>
      <c r="I15" s="37"/>
      <c r="J15" s="37"/>
      <c r="K15" s="37"/>
      <c r="L15" s="37"/>
      <c r="M15" s="37"/>
      <c r="N15" s="37"/>
      <c r="O15" s="22"/>
      <c r="P15" s="22"/>
    </row>
    <row r="16" spans="1:21" s="1" customFormat="1" ht="15.5" x14ac:dyDescent="0.35">
      <c r="B16" s="53"/>
      <c r="C16" s="58"/>
      <c r="D16" s="64"/>
      <c r="E16" s="65"/>
      <c r="F16" s="66"/>
      <c r="G16" s="42"/>
      <c r="H16" s="37"/>
      <c r="I16" s="37"/>
      <c r="J16" s="37"/>
      <c r="K16" s="37"/>
      <c r="L16" s="37"/>
      <c r="M16" s="37"/>
      <c r="N16" s="37"/>
      <c r="O16" s="22"/>
      <c r="P16" s="22"/>
    </row>
    <row r="17" spans="2:21" s="1" customFormat="1" ht="31" x14ac:dyDescent="0.35">
      <c r="B17" s="54" t="s">
        <v>37</v>
      </c>
      <c r="C17" s="90"/>
      <c r="D17" s="59">
        <f>F43</f>
        <v>97.986666666666679</v>
      </c>
      <c r="E17" s="59">
        <f>F43</f>
        <v>97.986666666666679</v>
      </c>
      <c r="F17" s="59">
        <f>F43</f>
        <v>97.986666666666679</v>
      </c>
      <c r="G17" s="89" t="s">
        <v>54</v>
      </c>
      <c r="H17" s="37"/>
      <c r="I17" s="37"/>
      <c r="J17" s="37"/>
      <c r="K17" s="37"/>
      <c r="L17" s="37"/>
      <c r="M17" s="37"/>
      <c r="N17" s="37"/>
      <c r="O17" s="22"/>
      <c r="P17" s="22"/>
    </row>
    <row r="18" spans="2:21" s="1" customFormat="1" ht="15.5" x14ac:dyDescent="0.35">
      <c r="B18" s="53"/>
      <c r="C18" s="58"/>
      <c r="D18" s="62"/>
      <c r="E18" s="63"/>
      <c r="F18" s="61"/>
      <c r="G18" s="42"/>
      <c r="H18" s="37"/>
      <c r="I18" s="37"/>
      <c r="J18" s="37"/>
      <c r="K18" s="37"/>
      <c r="L18" s="37"/>
      <c r="M18" s="37"/>
      <c r="N18" s="37"/>
      <c r="O18" s="22"/>
      <c r="P18" s="22"/>
    </row>
    <row r="19" spans="2:21" s="1" customFormat="1" ht="15.5" x14ac:dyDescent="0.35">
      <c r="B19" s="55" t="s">
        <v>6</v>
      </c>
      <c r="C19" s="59">
        <f>SUM(C5:C17)</f>
        <v>0</v>
      </c>
      <c r="D19" s="59">
        <f>SUM(D5:D17)</f>
        <v>97.986666666666679</v>
      </c>
      <c r="E19" s="59">
        <f t="shared" ref="E19:F19" si="0">SUM(E5:E17)</f>
        <v>97.986666666666679</v>
      </c>
      <c r="F19" s="59">
        <f t="shared" si="0"/>
        <v>97.986666666666679</v>
      </c>
      <c r="G19" s="42" t="s">
        <v>11</v>
      </c>
      <c r="H19" s="37"/>
      <c r="I19" s="37"/>
      <c r="J19" s="37"/>
      <c r="K19" s="37"/>
      <c r="L19" s="37"/>
      <c r="M19" s="37"/>
      <c r="N19" s="37"/>
      <c r="O19" s="22"/>
      <c r="P19" s="22"/>
    </row>
    <row r="20" spans="2:21" s="1" customFormat="1" ht="15.5" x14ac:dyDescent="0.35">
      <c r="B20" s="53"/>
      <c r="C20" s="58"/>
      <c r="D20" s="60"/>
      <c r="E20" s="60"/>
      <c r="F20" s="61"/>
      <c r="G20" s="42"/>
      <c r="H20" s="37"/>
      <c r="I20" s="37"/>
      <c r="J20" s="37"/>
      <c r="K20" s="37"/>
      <c r="L20" s="37"/>
      <c r="M20" s="37"/>
      <c r="N20" s="37"/>
      <c r="O20" s="22"/>
      <c r="P20" s="22"/>
    </row>
    <row r="21" spans="2:21" s="1" customFormat="1" ht="15.5" x14ac:dyDescent="0.35">
      <c r="B21" s="55" t="s">
        <v>36</v>
      </c>
      <c r="C21" s="24"/>
      <c r="D21" s="24"/>
      <c r="E21" s="33"/>
      <c r="F21" s="34"/>
      <c r="G21" s="42"/>
      <c r="H21" s="37"/>
      <c r="I21" s="37"/>
      <c r="J21" s="37"/>
      <c r="K21" s="37"/>
      <c r="L21" s="37"/>
      <c r="M21" s="37"/>
      <c r="N21" s="37"/>
      <c r="O21" s="22"/>
      <c r="P21" s="22"/>
    </row>
    <row r="22" spans="2:21" s="1" customFormat="1" ht="15.5" x14ac:dyDescent="0.35">
      <c r="B22" s="84" t="s">
        <v>59</v>
      </c>
      <c r="C22" s="85"/>
      <c r="D22" s="85"/>
      <c r="E22" s="85"/>
      <c r="F22" s="85"/>
      <c r="G22" s="42" t="s">
        <v>25</v>
      </c>
      <c r="H22" s="37"/>
      <c r="I22" s="37"/>
      <c r="J22" s="37"/>
      <c r="K22" s="37"/>
      <c r="L22" s="37"/>
      <c r="M22" s="37"/>
      <c r="N22" s="37"/>
      <c r="O22" s="22"/>
      <c r="P22" s="22"/>
    </row>
    <row r="23" spans="2:21" s="1" customFormat="1" ht="15.5" x14ac:dyDescent="0.35">
      <c r="B23" s="84" t="s">
        <v>60</v>
      </c>
      <c r="C23" s="85"/>
      <c r="D23" s="86"/>
      <c r="E23" s="86"/>
      <c r="F23" s="86"/>
      <c r="G23" s="89" t="s">
        <v>61</v>
      </c>
      <c r="H23" s="37"/>
      <c r="I23" s="37"/>
      <c r="J23" s="37"/>
      <c r="K23" s="37"/>
      <c r="L23" s="37"/>
      <c r="M23" s="37"/>
      <c r="N23" s="37"/>
      <c r="O23" s="22"/>
      <c r="P23" s="22"/>
    </row>
    <row r="24" spans="2:21" s="1" customFormat="1" ht="20.149999999999999" customHeight="1" x14ac:dyDescent="0.35">
      <c r="B24" s="55" t="s">
        <v>7</v>
      </c>
      <c r="C24" s="59">
        <f>C19+C21+C22+C23</f>
        <v>0</v>
      </c>
      <c r="D24" s="59">
        <f>D19+D21+D22+D23</f>
        <v>97.986666666666679</v>
      </c>
      <c r="E24" s="59">
        <f>E19+E21+E22+E23</f>
        <v>97.986666666666679</v>
      </c>
      <c r="F24" s="59">
        <f>F19+F21+F22+F23</f>
        <v>97.986666666666679</v>
      </c>
      <c r="G24" s="42" t="s">
        <v>11</v>
      </c>
      <c r="H24" s="37"/>
      <c r="I24" s="37"/>
      <c r="J24" s="37"/>
      <c r="K24" s="37"/>
      <c r="L24" s="37"/>
      <c r="M24" s="37"/>
      <c r="N24" s="37"/>
      <c r="O24" s="22"/>
      <c r="P24" s="22"/>
    </row>
    <row r="25" spans="2:21" s="1" customFormat="1" x14ac:dyDescent="0.3">
      <c r="B25" s="25"/>
      <c r="C25" s="2"/>
      <c r="D25" s="2"/>
      <c r="E25" s="2"/>
      <c r="F25" s="2"/>
      <c r="G25" s="2"/>
      <c r="H25" s="49"/>
      <c r="I25" s="50"/>
      <c r="J25" s="22"/>
      <c r="K25" s="22"/>
      <c r="L25" s="22"/>
      <c r="M25" s="22"/>
      <c r="N25" s="22"/>
      <c r="O25" s="22"/>
      <c r="P25" s="22"/>
    </row>
    <row r="26" spans="2:21" s="1" customFormat="1" ht="73.5" customHeight="1" x14ac:dyDescent="0.3">
      <c r="B26" s="104" t="s">
        <v>62</v>
      </c>
      <c r="C26" s="105"/>
      <c r="D26" s="105"/>
      <c r="E26" s="105"/>
      <c r="F26" s="106"/>
      <c r="G26" s="2"/>
      <c r="H26" s="49"/>
      <c r="I26" s="50"/>
      <c r="J26" s="22"/>
      <c r="K26" s="22"/>
      <c r="L26" s="22"/>
      <c r="M26" s="22"/>
      <c r="N26" s="22"/>
      <c r="O26" s="22"/>
      <c r="P26" s="22"/>
    </row>
    <row r="27" spans="2:21" s="1" customFormat="1" x14ac:dyDescent="0.3">
      <c r="B27" s="25"/>
      <c r="C27" s="2"/>
      <c r="D27" s="2"/>
      <c r="E27" s="2"/>
      <c r="F27" s="2"/>
      <c r="G27" s="2"/>
      <c r="H27" s="49"/>
      <c r="I27" s="50"/>
      <c r="J27" s="22"/>
      <c r="K27" s="22"/>
      <c r="L27" s="22"/>
      <c r="M27" s="22"/>
      <c r="N27" s="22"/>
      <c r="O27" s="22"/>
      <c r="P27" s="22"/>
    </row>
    <row r="28" spans="2:21" s="1" customFormat="1" ht="21.65" customHeight="1" thickBot="1" x14ac:dyDescent="0.4">
      <c r="B28" s="25"/>
      <c r="C28" s="3" t="s">
        <v>22</v>
      </c>
      <c r="D28" s="3" t="s">
        <v>55</v>
      </c>
      <c r="E28" s="3"/>
      <c r="F28" s="3"/>
      <c r="G28" s="3"/>
      <c r="I28" s="41"/>
      <c r="J28" s="22"/>
      <c r="K28" s="22"/>
      <c r="L28" s="28"/>
      <c r="M28" s="22"/>
      <c r="N28" s="22"/>
      <c r="O28" s="22"/>
      <c r="P28" s="22"/>
    </row>
    <row r="29" spans="2:21" ht="15" thickBot="1" x14ac:dyDescent="0.4">
      <c r="B29" s="25"/>
      <c r="C29" s="3"/>
      <c r="D29" s="75" t="s">
        <v>14</v>
      </c>
      <c r="E29" s="75"/>
      <c r="F29" s="75"/>
      <c r="G29" s="75"/>
      <c r="H29" s="71">
        <f>(C24*1+D24*1+E24*3+F24*3)/8</f>
        <v>85.738333333333344</v>
      </c>
      <c r="I29" s="42" t="s">
        <v>11</v>
      </c>
      <c r="J29" s="29"/>
      <c r="K29" s="22"/>
      <c r="L29" s="28"/>
      <c r="M29" s="22"/>
      <c r="N29" s="22"/>
      <c r="O29" s="22"/>
      <c r="P29" s="22"/>
      <c r="Q29" s="1"/>
      <c r="R29" s="1"/>
      <c r="S29" s="1"/>
      <c r="T29" s="1"/>
      <c r="U29" s="1"/>
    </row>
    <row r="30" spans="2:21" ht="15" thickBot="1" x14ac:dyDescent="0.4">
      <c r="B30" s="25"/>
      <c r="C30" s="3"/>
      <c r="D30" s="87" t="s">
        <v>15</v>
      </c>
      <c r="E30" s="87"/>
      <c r="F30" s="87"/>
      <c r="G30" s="87"/>
      <c r="H30" s="72">
        <f>(C24*1+D24*1+E24*3+F24*3)/7</f>
        <v>97.986666666666679</v>
      </c>
      <c r="I30" s="42" t="s">
        <v>11</v>
      </c>
      <c r="J30" s="22"/>
      <c r="K30" s="22"/>
      <c r="L30" s="22"/>
      <c r="M30" s="22"/>
      <c r="N30" s="22"/>
      <c r="O30" s="22"/>
      <c r="P30" s="22"/>
      <c r="Q30" s="1"/>
      <c r="R30" s="1"/>
      <c r="S30" s="1"/>
      <c r="T30" s="1"/>
      <c r="U30" s="1"/>
    </row>
    <row r="31" spans="2:21" ht="15" thickBot="1" x14ac:dyDescent="0.4">
      <c r="B31" s="25"/>
      <c r="C31" s="3"/>
      <c r="D31" s="75" t="s">
        <v>13</v>
      </c>
      <c r="E31" s="75"/>
      <c r="F31" s="75"/>
      <c r="G31" s="75"/>
      <c r="H31" s="73">
        <f>(E24*3+F24*3)/6</f>
        <v>97.986666666666679</v>
      </c>
      <c r="I31" s="42" t="s">
        <v>11</v>
      </c>
      <c r="J31" s="29"/>
      <c r="K31" s="22"/>
      <c r="L31" s="22"/>
      <c r="M31" s="22"/>
      <c r="N31" s="22"/>
      <c r="O31" s="22"/>
      <c r="P31" s="22"/>
      <c r="Q31" s="1"/>
      <c r="R31" s="1"/>
      <c r="S31" s="1"/>
      <c r="T31" s="1"/>
      <c r="U31" s="1"/>
    </row>
    <row r="32" spans="2:21" x14ac:dyDescent="0.3">
      <c r="B32" s="25"/>
      <c r="C32" s="25"/>
      <c r="D32" s="25"/>
      <c r="E32" s="25"/>
      <c r="F32" s="25"/>
      <c r="G32" s="25"/>
      <c r="H32" s="25"/>
      <c r="I32" s="22"/>
      <c r="J32" s="22"/>
      <c r="K32" s="22"/>
      <c r="L32" s="22"/>
      <c r="M32" s="22"/>
      <c r="N32" s="22"/>
      <c r="O32" s="22"/>
      <c r="P32" s="22"/>
      <c r="Q32" s="1"/>
      <c r="R32" s="1"/>
      <c r="S32" s="1"/>
      <c r="T32" s="1"/>
      <c r="U32" s="1"/>
    </row>
    <row r="33" spans="1:21" x14ac:dyDescent="0.3">
      <c r="B33" s="25"/>
      <c r="C33" s="25"/>
      <c r="D33" s="25"/>
      <c r="E33" s="25"/>
      <c r="I33" s="22"/>
      <c r="J33" s="22"/>
      <c r="K33" s="22"/>
      <c r="L33" s="22"/>
      <c r="M33" s="22"/>
      <c r="N33" s="22"/>
      <c r="O33" s="22"/>
      <c r="P33" s="22"/>
      <c r="Q33" s="1"/>
      <c r="R33" s="1"/>
      <c r="S33" s="1"/>
      <c r="T33" s="1"/>
      <c r="U33" s="1"/>
    </row>
    <row r="34" spans="1:21" x14ac:dyDescent="0.3">
      <c r="B34" s="25"/>
      <c r="C34" s="2"/>
      <c r="D34" s="2"/>
      <c r="F34" s="25"/>
      <c r="G34" s="25"/>
      <c r="H34" s="25"/>
      <c r="I34" s="22"/>
      <c r="J34" s="22"/>
      <c r="K34" s="22"/>
      <c r="L34" s="22"/>
      <c r="M34" s="22"/>
      <c r="N34" s="22"/>
      <c r="O34" s="22"/>
      <c r="P34" s="22"/>
      <c r="Q34" s="1"/>
      <c r="R34" s="1"/>
      <c r="S34" s="1"/>
      <c r="T34" s="1"/>
      <c r="U34" s="1"/>
    </row>
    <row r="35" spans="1:21" ht="22.5" customHeight="1" x14ac:dyDescent="0.3">
      <c r="B35" s="25"/>
      <c r="C35" s="47" t="s">
        <v>26</v>
      </c>
      <c r="D35" s="2"/>
      <c r="F35" s="25"/>
      <c r="G35" s="25"/>
      <c r="H35" s="25"/>
      <c r="I35" s="22"/>
      <c r="J35" s="22"/>
      <c r="K35" s="22"/>
      <c r="L35" s="22"/>
      <c r="M35" s="22"/>
      <c r="N35" s="22"/>
      <c r="O35" s="22"/>
      <c r="P35" s="25"/>
    </row>
    <row r="36" spans="1:21" ht="15" thickBot="1" x14ac:dyDescent="0.4">
      <c r="B36" s="25"/>
      <c r="C36" s="48" t="s">
        <v>21</v>
      </c>
      <c r="D36" s="46" t="s">
        <v>17</v>
      </c>
      <c r="E36" s="46" t="s">
        <v>18</v>
      </c>
      <c r="F36" s="46" t="s">
        <v>19</v>
      </c>
      <c r="G36" s="43" t="s">
        <v>33</v>
      </c>
      <c r="H36" s="44"/>
      <c r="I36" s="44"/>
      <c r="J36" s="44"/>
      <c r="K36" s="44"/>
      <c r="L36" s="44"/>
      <c r="M36" s="44"/>
      <c r="N36" s="44"/>
    </row>
    <row r="37" spans="1:21" ht="15.75" customHeight="1" x14ac:dyDescent="0.35">
      <c r="A37" s="26"/>
      <c r="B37" s="30" t="s">
        <v>23</v>
      </c>
      <c r="C37" s="76" t="s">
        <v>32</v>
      </c>
      <c r="D37" s="77">
        <v>304.95999999999998</v>
      </c>
      <c r="E37" s="77">
        <v>184.13</v>
      </c>
      <c r="F37" s="78">
        <f t="shared" ref="F37:F42" si="1">D37-E37</f>
        <v>120.82999999999998</v>
      </c>
      <c r="G37" s="45" t="s">
        <v>11</v>
      </c>
      <c r="I37" s="2"/>
      <c r="J37" s="2"/>
      <c r="K37" s="2"/>
      <c r="L37" s="2"/>
      <c r="M37" s="2"/>
      <c r="N37" s="2"/>
      <c r="O37" s="2"/>
    </row>
    <row r="38" spans="1:21" ht="14.5" x14ac:dyDescent="0.35">
      <c r="B38" s="31"/>
      <c r="C38" s="76" t="s">
        <v>34</v>
      </c>
      <c r="D38" s="77">
        <v>467.75</v>
      </c>
      <c r="E38" s="77">
        <v>261.49</v>
      </c>
      <c r="F38" s="78">
        <f t="shared" si="1"/>
        <v>206.26</v>
      </c>
      <c r="G38" s="45" t="s">
        <v>11</v>
      </c>
      <c r="I38" s="2"/>
      <c r="J38" s="2"/>
      <c r="K38" s="2"/>
      <c r="L38" s="2"/>
      <c r="M38" s="2"/>
      <c r="N38" s="2"/>
      <c r="O38" s="2"/>
    </row>
    <row r="39" spans="1:21" ht="14.5" x14ac:dyDescent="0.35">
      <c r="B39" s="25"/>
      <c r="C39" s="79" t="s">
        <v>35</v>
      </c>
      <c r="D39" s="80">
        <v>350.99</v>
      </c>
      <c r="E39" s="80">
        <v>214.98</v>
      </c>
      <c r="F39" s="78">
        <f t="shared" si="1"/>
        <v>136.01000000000002</v>
      </c>
      <c r="G39" s="45" t="s">
        <v>11</v>
      </c>
      <c r="I39" s="2"/>
      <c r="J39" s="2"/>
      <c r="K39" s="2"/>
      <c r="L39" s="2"/>
      <c r="M39" s="2"/>
      <c r="N39" s="2"/>
      <c r="O39" s="2"/>
    </row>
    <row r="40" spans="1:21" ht="14.5" x14ac:dyDescent="0.35">
      <c r="B40" s="25"/>
      <c r="C40" s="81" t="s">
        <v>57</v>
      </c>
      <c r="D40" s="82">
        <v>189.28</v>
      </c>
      <c r="E40" s="83">
        <v>113.48</v>
      </c>
      <c r="F40" s="78">
        <f t="shared" si="1"/>
        <v>75.8</v>
      </c>
      <c r="G40" s="45" t="s">
        <v>11</v>
      </c>
      <c r="I40" s="2"/>
      <c r="J40" s="2"/>
      <c r="K40" s="2"/>
      <c r="L40" s="2"/>
      <c r="M40" s="2"/>
      <c r="N40" s="2"/>
      <c r="O40" s="2"/>
    </row>
    <row r="41" spans="1:21" ht="14.5" x14ac:dyDescent="0.35">
      <c r="B41" s="25"/>
      <c r="C41" s="81" t="s">
        <v>63</v>
      </c>
      <c r="D41" s="82">
        <v>226.44</v>
      </c>
      <c r="E41" s="88">
        <v>195.35</v>
      </c>
      <c r="F41" s="78">
        <f t="shared" si="1"/>
        <v>31.090000000000003</v>
      </c>
      <c r="G41" s="45" t="s">
        <v>11</v>
      </c>
      <c r="I41" s="2"/>
      <c r="J41" s="2"/>
      <c r="K41" s="2"/>
      <c r="L41" s="2"/>
      <c r="M41" s="2"/>
      <c r="N41" s="2"/>
      <c r="O41" s="2"/>
    </row>
    <row r="42" spans="1:21" ht="15" thickBot="1" x14ac:dyDescent="0.4">
      <c r="B42" s="25"/>
      <c r="C42" s="81" t="s">
        <v>64</v>
      </c>
      <c r="D42" s="82">
        <v>263.91000000000003</v>
      </c>
      <c r="E42" s="88">
        <v>245.98</v>
      </c>
      <c r="F42" s="78">
        <f t="shared" si="1"/>
        <v>17.930000000000035</v>
      </c>
      <c r="G42" s="45" t="s">
        <v>11</v>
      </c>
      <c r="I42" s="2"/>
      <c r="J42" s="2"/>
      <c r="K42" s="2"/>
      <c r="L42" s="2"/>
      <c r="M42" s="2"/>
      <c r="N42" s="2"/>
      <c r="O42" s="2"/>
    </row>
    <row r="43" spans="1:21" ht="45.75" customHeight="1" thickBot="1" x14ac:dyDescent="0.4">
      <c r="B43" s="25"/>
      <c r="C43" s="107" t="s">
        <v>20</v>
      </c>
      <c r="D43" s="107"/>
      <c r="E43" s="107"/>
      <c r="F43" s="32">
        <f>AVERAGE(F37:F42)</f>
        <v>97.986666666666679</v>
      </c>
      <c r="G43" s="45" t="s">
        <v>11</v>
      </c>
      <c r="H43" s="108" t="s">
        <v>49</v>
      </c>
      <c r="I43" s="108"/>
      <c r="J43" s="108"/>
      <c r="K43" s="108"/>
      <c r="L43" s="108"/>
      <c r="M43" s="108"/>
      <c r="N43" s="108"/>
      <c r="O43" s="108"/>
      <c r="P43" s="108"/>
    </row>
    <row r="44" spans="1:21" x14ac:dyDescent="0.3">
      <c r="C44" s="2"/>
      <c r="D44" s="2"/>
      <c r="I44" s="3"/>
    </row>
    <row r="45" spans="1:21" x14ac:dyDescent="0.3">
      <c r="C45" s="2"/>
      <c r="D45" s="2"/>
      <c r="F45" s="20"/>
    </row>
    <row r="46" spans="1:21" x14ac:dyDescent="0.3">
      <c r="C46" s="2"/>
      <c r="D46" s="2"/>
    </row>
    <row r="47" spans="1:21" x14ac:dyDescent="0.3">
      <c r="C47" s="2"/>
      <c r="D47" s="2"/>
    </row>
    <row r="48" spans="1:21" x14ac:dyDescent="0.3">
      <c r="C48" s="2"/>
      <c r="D48" s="2"/>
    </row>
    <row r="49" spans="3:4" x14ac:dyDescent="0.3">
      <c r="C49" s="2"/>
      <c r="D49" s="2"/>
    </row>
    <row r="50" spans="3:4" x14ac:dyDescent="0.3">
      <c r="C50" s="2"/>
      <c r="D50" s="2"/>
    </row>
    <row r="51" spans="3:4" x14ac:dyDescent="0.3">
      <c r="C51" s="2"/>
      <c r="D51" s="2"/>
    </row>
    <row r="52" spans="3:4" x14ac:dyDescent="0.3">
      <c r="C52" s="2"/>
      <c r="D52" s="2"/>
    </row>
    <row r="53" spans="3:4" x14ac:dyDescent="0.3">
      <c r="C53" s="2"/>
      <c r="D53" s="2"/>
    </row>
    <row r="54" spans="3:4" x14ac:dyDescent="0.3">
      <c r="C54" s="2"/>
      <c r="D54" s="2"/>
    </row>
    <row r="55" spans="3:4" x14ac:dyDescent="0.3">
      <c r="C55" s="2"/>
      <c r="D55" s="2"/>
    </row>
    <row r="56" spans="3:4" x14ac:dyDescent="0.3">
      <c r="C56" s="2"/>
      <c r="D56" s="2"/>
    </row>
    <row r="57" spans="3:4" x14ac:dyDescent="0.3">
      <c r="C57" s="2"/>
      <c r="D57" s="2"/>
    </row>
    <row r="58" spans="3:4" x14ac:dyDescent="0.3">
      <c r="C58" s="2"/>
      <c r="D58" s="2"/>
    </row>
    <row r="59" spans="3:4" x14ac:dyDescent="0.3">
      <c r="C59" s="2"/>
      <c r="D59" s="2"/>
    </row>
    <row r="60" spans="3:4" x14ac:dyDescent="0.3">
      <c r="C60" s="2"/>
      <c r="D60" s="2"/>
    </row>
    <row r="61" spans="3:4" x14ac:dyDescent="0.3">
      <c r="C61" s="2"/>
      <c r="D61" s="2"/>
    </row>
    <row r="62" spans="3:4" x14ac:dyDescent="0.3">
      <c r="C62" s="2"/>
      <c r="D62" s="2"/>
    </row>
    <row r="63" spans="3:4" x14ac:dyDescent="0.3">
      <c r="C63" s="2"/>
      <c r="D63" s="2"/>
    </row>
    <row r="64" spans="3:4" x14ac:dyDescent="0.3">
      <c r="C64" s="2"/>
      <c r="D64" s="2"/>
    </row>
    <row r="65" spans="3:4" x14ac:dyDescent="0.3">
      <c r="C65" s="2"/>
      <c r="D65" s="2"/>
    </row>
    <row r="66" spans="3:4" x14ac:dyDescent="0.3">
      <c r="C66" s="2"/>
      <c r="D66" s="2"/>
    </row>
    <row r="67" spans="3:4" x14ac:dyDescent="0.3">
      <c r="C67" s="2"/>
      <c r="D67" s="2"/>
    </row>
    <row r="68" spans="3:4" x14ac:dyDescent="0.3">
      <c r="C68" s="2"/>
      <c r="D68" s="2"/>
    </row>
    <row r="69" spans="3:4" x14ac:dyDescent="0.3">
      <c r="C69" s="2"/>
      <c r="D69" s="2"/>
    </row>
    <row r="70" spans="3:4" x14ac:dyDescent="0.3">
      <c r="C70" s="2"/>
      <c r="D70" s="2"/>
    </row>
    <row r="71" spans="3:4" x14ac:dyDescent="0.3">
      <c r="C71" s="2"/>
      <c r="D71" s="2"/>
    </row>
    <row r="72" spans="3:4" x14ac:dyDescent="0.3">
      <c r="C72" s="2"/>
      <c r="D72" s="2"/>
    </row>
    <row r="73" spans="3:4" x14ac:dyDescent="0.3">
      <c r="C73" s="2"/>
      <c r="D73" s="2"/>
    </row>
    <row r="74" spans="3:4" x14ac:dyDescent="0.3">
      <c r="C74" s="2"/>
      <c r="D74" s="2"/>
    </row>
    <row r="75" spans="3:4" x14ac:dyDescent="0.3">
      <c r="C75" s="2"/>
      <c r="D75" s="2"/>
    </row>
    <row r="76" spans="3:4" x14ac:dyDescent="0.3">
      <c r="C76" s="2"/>
      <c r="D76" s="2"/>
    </row>
    <row r="77" spans="3:4" x14ac:dyDescent="0.3">
      <c r="C77" s="2"/>
      <c r="D77" s="2"/>
    </row>
    <row r="78" spans="3:4" x14ac:dyDescent="0.3">
      <c r="C78" s="2"/>
      <c r="D78" s="2"/>
    </row>
    <row r="79" spans="3:4" x14ac:dyDescent="0.3">
      <c r="C79" s="2"/>
      <c r="D79" s="2"/>
    </row>
    <row r="80" spans="3:4" x14ac:dyDescent="0.3">
      <c r="C80" s="2"/>
      <c r="D80" s="2"/>
    </row>
    <row r="81" spans="3:4" x14ac:dyDescent="0.3">
      <c r="C81" s="2"/>
      <c r="D81" s="2"/>
    </row>
    <row r="82" spans="3:4" x14ac:dyDescent="0.3">
      <c r="C82" s="2"/>
      <c r="D82" s="2"/>
    </row>
    <row r="83" spans="3:4" x14ac:dyDescent="0.3">
      <c r="C83" s="2"/>
      <c r="D83" s="2"/>
    </row>
    <row r="84" spans="3:4" x14ac:dyDescent="0.3">
      <c r="C84" s="2"/>
      <c r="D84" s="2"/>
    </row>
    <row r="85" spans="3:4" x14ac:dyDescent="0.3">
      <c r="C85" s="2"/>
      <c r="D85" s="2"/>
    </row>
    <row r="86" spans="3:4" x14ac:dyDescent="0.3">
      <c r="C86" s="2"/>
      <c r="D86" s="2"/>
    </row>
    <row r="87" spans="3:4" x14ac:dyDescent="0.3">
      <c r="C87" s="2"/>
      <c r="D87" s="2"/>
    </row>
    <row r="88" spans="3:4" x14ac:dyDescent="0.3">
      <c r="C88" s="2"/>
      <c r="D88" s="2"/>
    </row>
    <row r="89" spans="3:4" x14ac:dyDescent="0.3">
      <c r="C89" s="2"/>
      <c r="D89" s="2"/>
    </row>
    <row r="90" spans="3:4" x14ac:dyDescent="0.3">
      <c r="C90" s="2"/>
      <c r="D90" s="2"/>
    </row>
    <row r="91" spans="3:4" x14ac:dyDescent="0.3">
      <c r="C91" s="2"/>
      <c r="D91" s="2"/>
    </row>
    <row r="92" spans="3:4" x14ac:dyDescent="0.3">
      <c r="C92" s="2"/>
      <c r="D92" s="2"/>
    </row>
    <row r="93" spans="3:4" x14ac:dyDescent="0.3">
      <c r="C93" s="2"/>
      <c r="D93" s="2"/>
    </row>
    <row r="94" spans="3:4" x14ac:dyDescent="0.3">
      <c r="C94" s="2"/>
      <c r="D94" s="2"/>
    </row>
    <row r="95" spans="3:4" x14ac:dyDescent="0.3">
      <c r="C95" s="2"/>
      <c r="D95" s="2"/>
    </row>
    <row r="96" spans="3:4" x14ac:dyDescent="0.3">
      <c r="C96" s="2"/>
      <c r="D96" s="2"/>
    </row>
    <row r="97" spans="3:4" x14ac:dyDescent="0.3">
      <c r="C97" s="2"/>
      <c r="D97" s="2"/>
    </row>
    <row r="98" spans="3:4" x14ac:dyDescent="0.3">
      <c r="C98" s="2"/>
      <c r="D98" s="2"/>
    </row>
    <row r="99" spans="3:4" x14ac:dyDescent="0.3">
      <c r="C99" s="2"/>
      <c r="D99" s="2"/>
    </row>
    <row r="100" spans="3:4" x14ac:dyDescent="0.3">
      <c r="C100" s="2"/>
      <c r="D100" s="2"/>
    </row>
    <row r="101" spans="3:4" x14ac:dyDescent="0.3">
      <c r="C101" s="2"/>
      <c r="D101" s="2"/>
    </row>
    <row r="102" spans="3:4" x14ac:dyDescent="0.3">
      <c r="C102" s="2"/>
      <c r="D102" s="2"/>
    </row>
    <row r="103" spans="3:4" x14ac:dyDescent="0.3">
      <c r="C103" s="2"/>
      <c r="D103" s="2"/>
    </row>
    <row r="104" spans="3:4" x14ac:dyDescent="0.3">
      <c r="C104" s="2"/>
      <c r="D104" s="2"/>
    </row>
    <row r="105" spans="3:4" x14ac:dyDescent="0.3">
      <c r="C105" s="2"/>
      <c r="D105" s="2"/>
    </row>
    <row r="106" spans="3:4" x14ac:dyDescent="0.3">
      <c r="C106" s="2"/>
      <c r="D106" s="2"/>
    </row>
    <row r="107" spans="3:4" x14ac:dyDescent="0.3">
      <c r="C107" s="2"/>
      <c r="D107" s="2"/>
    </row>
    <row r="108" spans="3:4" x14ac:dyDescent="0.3">
      <c r="C108" s="2"/>
      <c r="D108" s="2"/>
    </row>
    <row r="109" spans="3:4" x14ac:dyDescent="0.3">
      <c r="C109" s="2"/>
      <c r="D109" s="2"/>
    </row>
    <row r="110" spans="3:4" x14ac:dyDescent="0.3">
      <c r="C110" s="2"/>
      <c r="D110" s="2"/>
    </row>
    <row r="111" spans="3:4" x14ac:dyDescent="0.3">
      <c r="C111" s="2"/>
      <c r="D111" s="2"/>
    </row>
    <row r="112" spans="3:4" x14ac:dyDescent="0.3">
      <c r="C112" s="2"/>
      <c r="D112" s="2"/>
    </row>
    <row r="113" spans="3:4" x14ac:dyDescent="0.3">
      <c r="C113" s="2"/>
      <c r="D113" s="2"/>
    </row>
    <row r="114" spans="3:4" x14ac:dyDescent="0.3">
      <c r="C114" s="2"/>
      <c r="D114" s="2"/>
    </row>
    <row r="115" spans="3:4" x14ac:dyDescent="0.3">
      <c r="C115" s="2"/>
      <c r="D115" s="2"/>
    </row>
    <row r="116" spans="3:4" x14ac:dyDescent="0.3">
      <c r="C116" s="2"/>
      <c r="D116" s="2"/>
    </row>
    <row r="117" spans="3:4" x14ac:dyDescent="0.3">
      <c r="C117" s="2"/>
      <c r="D117" s="2"/>
    </row>
    <row r="118" spans="3:4" x14ac:dyDescent="0.3">
      <c r="C118" s="2"/>
      <c r="D118" s="2"/>
    </row>
    <row r="119" spans="3:4" x14ac:dyDescent="0.3">
      <c r="C119" s="2"/>
      <c r="D119" s="2"/>
    </row>
    <row r="120" spans="3:4" x14ac:dyDescent="0.3">
      <c r="C120" s="2"/>
      <c r="D120" s="2"/>
    </row>
    <row r="121" spans="3:4" x14ac:dyDescent="0.3">
      <c r="C121" s="2"/>
      <c r="D121" s="2"/>
    </row>
    <row r="122" spans="3:4" x14ac:dyDescent="0.3">
      <c r="C122" s="2"/>
      <c r="D122" s="2"/>
    </row>
    <row r="123" spans="3:4" x14ac:dyDescent="0.3">
      <c r="C123" s="2"/>
      <c r="D123" s="2"/>
    </row>
    <row r="124" spans="3:4" x14ac:dyDescent="0.3">
      <c r="C124" s="2"/>
      <c r="D124" s="2"/>
    </row>
  </sheetData>
  <sheetProtection formatCells="0"/>
  <mergeCells count="5">
    <mergeCell ref="B1:H1"/>
    <mergeCell ref="B4:F4"/>
    <mergeCell ref="B26:F26"/>
    <mergeCell ref="C43:E43"/>
    <mergeCell ref="H43:P43"/>
  </mergeCells>
  <hyperlinks>
    <hyperlink ref="O1" r:id="rId1" xr:uid="{1C87366B-E6C0-4954-9F8D-CA0C4B23A078}"/>
    <hyperlink ref="G36" r:id="rId2" xr:uid="{9D3F64A8-C95C-40A0-8206-447FA87928CF}"/>
  </hyperlinks>
  <pageMargins left="0.7" right="0.7" top="0.75" bottom="0.75" header="0.3" footer="0.3"/>
  <pageSetup paperSize="9" orientation="portrait" verticalDpi="3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1</vt:i4>
      </vt:variant>
    </vt:vector>
  </HeadingPairs>
  <TitlesOfParts>
    <vt:vector size="3" baseType="lpstr">
      <vt:lpstr>Elektr._cenas_progn._apraksts</vt:lpstr>
      <vt:lpstr>Elektr_cenas_prognoze</vt:lpstr>
      <vt:lpstr>Elektr._cenas_progn._apraksts!nordpool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Aigars Mežals</dc:creator>
  <cp:lastModifiedBy>Dace Burtniece</cp:lastModifiedBy>
  <dcterms:created xsi:type="dcterms:W3CDTF">2022-01-27T14:45:18Z</dcterms:created>
  <dcterms:modified xsi:type="dcterms:W3CDTF">2023-01-11T09:44:07Z</dcterms:modified>
</cp:coreProperties>
</file>